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685" activeTab="9"/>
  </bookViews>
  <sheets>
    <sheet name="12.24" sheetId="36" r:id="rId1"/>
    <sheet name="11.24" sheetId="35" r:id="rId2"/>
    <sheet name="10.24" sheetId="34" r:id="rId3"/>
    <sheet name="09.24" sheetId="33" r:id="rId4"/>
    <sheet name="08.24" sheetId="30" r:id="rId5"/>
    <sheet name="07.24" sheetId="32" r:id="rId6"/>
    <sheet name="06.24" sheetId="41" r:id="rId7"/>
    <sheet name="05.24" sheetId="40" r:id="rId8"/>
    <sheet name="04.24" sheetId="39" r:id="rId9"/>
    <sheet name="03.24" sheetId="38" r:id="rId10"/>
    <sheet name="02.24" sheetId="37" r:id="rId11"/>
    <sheet name="01.24" sheetId="14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8"/>
  <c r="D6"/>
  <c r="H4"/>
  <c r="H6" s="1"/>
  <c r="G4"/>
  <c r="G6" s="1"/>
  <c r="E4"/>
  <c r="E6" s="1"/>
  <c r="D4"/>
  <c r="H4" i="37" l="1"/>
  <c r="G4"/>
  <c r="F4"/>
  <c r="E4"/>
  <c r="D4"/>
  <c r="H4" i="14" l="1"/>
  <c r="G4"/>
  <c r="F4"/>
  <c r="E4"/>
  <c r="D4"/>
  <c r="G6" i="40"/>
  <c r="F6"/>
  <c r="E6"/>
  <c r="D6"/>
  <c r="C6"/>
  <c r="H6" i="36" l="1"/>
  <c r="G6"/>
  <c r="F6"/>
  <c r="E6"/>
  <c r="D6"/>
  <c r="H6" i="30"/>
  <c r="D6"/>
  <c r="G6"/>
  <c r="F6"/>
  <c r="E6"/>
  <c r="H6" i="33"/>
  <c r="F6"/>
  <c r="G6"/>
  <c r="E6"/>
  <c r="D6"/>
  <c r="H6" i="34"/>
  <c r="G6"/>
  <c r="F6"/>
  <c r="E6"/>
  <c r="D6"/>
  <c r="H6" i="35"/>
  <c r="G6"/>
  <c r="D6"/>
  <c r="F6"/>
  <c r="E6"/>
  <c r="F6" i="32"/>
  <c r="H6"/>
  <c r="G6"/>
  <c r="E6"/>
  <c r="D6"/>
  <c r="G6" i="41"/>
  <c r="F6"/>
  <c r="E6"/>
  <c r="D6"/>
  <c r="C6"/>
  <c r="G6" i="39"/>
  <c r="F6"/>
  <c r="E6"/>
  <c r="C6"/>
  <c r="D6"/>
  <c r="H6" i="37"/>
  <c r="G6"/>
  <c r="F6"/>
  <c r="E6"/>
  <c r="D6"/>
  <c r="D6" i="14"/>
  <c r="H6"/>
  <c r="G6"/>
  <c r="F6"/>
  <c r="E6"/>
</calcChain>
</file>

<file path=xl/sharedStrings.xml><?xml version="1.0" encoding="utf-8"?>
<sst xmlns="http://schemas.openxmlformats.org/spreadsheetml/2006/main" count="132" uniqueCount="22">
  <si>
    <t>Кол-во заявок, шт</t>
  </si>
  <si>
    <t>Уровни напряжения, кВ</t>
  </si>
  <si>
    <t>Кол-во  заявок на технологическое присоединение, аннулированных в течение месяца</t>
  </si>
  <si>
    <t>за</t>
  </si>
  <si>
    <t>Заявки на технологическое присоединение, поданные в течение месяца</t>
  </si>
  <si>
    <t>Кол-во присоединений, шт</t>
  </si>
  <si>
    <t>Присоединения, исполненные в течение месяца</t>
  </si>
  <si>
    <t>Объем присоединенной мощности, кВт</t>
  </si>
  <si>
    <t>Объем мощности, необходимый для удовлетворения заявок, кВт</t>
  </si>
  <si>
    <t>Итого по сетям МУП "Горэлектросети"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</si>
  <si>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май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</si>
  <si>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январь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</si>
  <si>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март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</si>
  <si>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апрель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</si>
  <si>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июнь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</si>
  <si>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июль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</si>
  <si>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август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</si>
  <si>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сентябрь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</si>
  <si>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октябрь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</si>
  <si>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ноябрь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</si>
  <si>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декабрь 2024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</si>
  <si>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февраль 2024 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</si>
</sst>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5" fillId="0" borderId="0" xfId="0" applyFont="1"/>
    <xf numFmtId="0" fontId="3" fillId="0" borderId="0" xfId="6" applyFont="1" applyFill="1" applyProtection="1">
      <protection locked="0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2" xfId="7" applyFont="1" applyFill="1" applyBorder="1" applyAlignment="1" applyProtection="1">
      <alignment horizontal="center" vertical="center" wrapText="1"/>
      <protection locked="0"/>
    </xf>
    <xf numFmtId="0" fontId="4" fillId="0" borderId="3" xfId="7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4" fillId="0" borderId="0" xfId="0" applyFont="1"/>
    <xf numFmtId="165" fontId="9" fillId="0" borderId="1" xfId="0" applyNumberFormat="1" applyFont="1" applyBorder="1" applyAlignment="1">
      <alignment horizontal="center" vertical="center"/>
    </xf>
    <xf numFmtId="165" fontId="6" fillId="0" borderId="0" xfId="0" applyNumberFormat="1" applyFont="1"/>
    <xf numFmtId="165" fontId="5" fillId="0" borderId="0" xfId="0" applyNumberFormat="1" applyFont="1"/>
    <xf numFmtId="0" fontId="6" fillId="0" borderId="8" xfId="3" applyFont="1" applyBorder="1" applyAlignment="1">
      <alignment horizontal="center"/>
    </xf>
    <xf numFmtId="166" fontId="6" fillId="0" borderId="8" xfId="3" applyNumberFormat="1" applyFont="1" applyBorder="1" applyAlignment="1">
      <alignment horizontal="center"/>
    </xf>
    <xf numFmtId="166" fontId="6" fillId="0" borderId="7" xfId="4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166" fontId="6" fillId="0" borderId="9" xfId="5" applyNumberFormat="1" applyFont="1" applyBorder="1" applyAlignment="1">
      <alignment horizontal="center" vertical="center"/>
    </xf>
    <xf numFmtId="166" fontId="6" fillId="0" borderId="10" xfId="5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4" fontId="6" fillId="0" borderId="8" xfId="3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3" fillId="0" borderId="15" xfId="6" applyFont="1" applyFill="1" applyBorder="1" applyAlignment="1" applyProtection="1">
      <protection locked="0"/>
    </xf>
    <xf numFmtId="0" fontId="4" fillId="0" borderId="4" xfId="7" applyFont="1" applyFill="1" applyBorder="1" applyAlignment="1" applyProtection="1">
      <alignment horizontal="center" vertical="center" wrapText="1"/>
      <protection locked="0"/>
    </xf>
    <xf numFmtId="0" fontId="4" fillId="0" borderId="16" xfId="7" applyFont="1" applyFill="1" applyBorder="1" applyAlignment="1" applyProtection="1">
      <alignment horizontal="center" vertical="center" wrapText="1"/>
      <protection locked="0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4" fillId="0" borderId="2" xfId="7" applyFont="1" applyFill="1" applyBorder="1" applyAlignment="1" applyProtection="1">
      <alignment horizontal="center" vertical="center" wrapText="1"/>
      <protection locked="0"/>
    </xf>
    <xf numFmtId="164" fontId="4" fillId="0" borderId="18" xfId="6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  <protection locked="0"/>
    </xf>
    <xf numFmtId="0" fontId="4" fillId="0" borderId="18" xfId="7" applyFont="1" applyFill="1" applyBorder="1" applyAlignment="1" applyProtection="1">
      <alignment horizontal="center" vertical="center" wrapText="1"/>
      <protection locked="0"/>
    </xf>
    <xf numFmtId="0" fontId="4" fillId="0" borderId="21" xfId="7" applyFont="1" applyFill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3" xfId="1"/>
    <cellStyle name="Обычный_05.12" xfId="2"/>
    <cellStyle name="Обычный_07.12" xfId="3"/>
    <cellStyle name="Обычный_09.12 " xfId="4"/>
    <cellStyle name="Обычный_10.12" xfId="5"/>
    <cellStyle name="Обычный_ГорЭС" xfId="6"/>
    <cellStyle name="Обычный_МЭС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G14" sqref="G1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20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/>
      <c r="E4" s="26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27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tabSelected="1" zoomScaleNormal="100" workbookViewId="0">
      <selection activeCell="F8" sqref="F8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12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3+33</f>
        <v>36</v>
      </c>
      <c r="E4" s="18">
        <f>144+353</f>
        <v>497</v>
      </c>
      <c r="F4" s="7">
        <v>7</v>
      </c>
      <c r="G4" s="20">
        <f>3+18</f>
        <v>21</v>
      </c>
      <c r="H4" s="22">
        <f>87+204</f>
        <v>291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36</v>
      </c>
      <c r="E6" s="10">
        <f t="shared" ref="E6:H6" si="0">SUM(E4:E5)</f>
        <v>497</v>
      </c>
      <c r="F6" s="10">
        <f t="shared" si="0"/>
        <v>7</v>
      </c>
      <c r="G6" s="10">
        <f t="shared" si="0"/>
        <v>21</v>
      </c>
      <c r="H6" s="10">
        <f t="shared" si="0"/>
        <v>291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G11" sqref="G11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21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11+23</f>
        <v>34</v>
      </c>
      <c r="E4" s="18">
        <f>1037.95+247</f>
        <v>1284.95</v>
      </c>
      <c r="F4" s="7">
        <f>1+1</f>
        <v>2</v>
      </c>
      <c r="G4" s="20">
        <f>1+11</f>
        <v>12</v>
      </c>
      <c r="H4" s="22">
        <f>10+140</f>
        <v>150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34</v>
      </c>
      <c r="E6" s="14">
        <f>SUM(E4:E5)</f>
        <v>1284.95</v>
      </c>
      <c r="F6" s="10">
        <f>SUM(F4:F5)</f>
        <v>2</v>
      </c>
      <c r="G6" s="24">
        <f>SUM(G4:G5)</f>
        <v>12</v>
      </c>
      <c r="H6" s="25">
        <f>SUM(H4:H5)</f>
        <v>150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E15" sqref="E15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11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16</f>
        <v>16</v>
      </c>
      <c r="E4" s="18">
        <f>148</f>
        <v>148</v>
      </c>
      <c r="F4" s="7">
        <f>1</f>
        <v>1</v>
      </c>
      <c r="G4" s="20">
        <f>15</f>
        <v>15</v>
      </c>
      <c r="H4" s="22">
        <f>147</f>
        <v>147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16</v>
      </c>
      <c r="E6" s="14">
        <f>SUM(E4:E5)</f>
        <v>148</v>
      </c>
      <c r="F6" s="10">
        <f>SUM(F4:F5)</f>
        <v>1</v>
      </c>
      <c r="G6" s="24">
        <f>SUM(G4:G5)</f>
        <v>15</v>
      </c>
      <c r="H6" s="25">
        <f>SUM(H4:H5)</f>
        <v>147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A2:A3"/>
    <mergeCell ref="B2:B3"/>
    <mergeCell ref="C2:C3"/>
    <mergeCell ref="B1:H1"/>
    <mergeCell ref="D2:E2"/>
    <mergeCell ref="F2:F3"/>
    <mergeCell ref="G2:H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D4" sqref="D4:H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19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/>
      <c r="E4" s="18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14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D4" sqref="D4:H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18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/>
      <c r="E4" s="18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14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D4" sqref="D4:H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17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/>
      <c r="E4" s="18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14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D4" sqref="D4:H5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16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/>
      <c r="E4" s="18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14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D4" sqref="D4:H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15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 ht="15.75" customHeight="1">
      <c r="B4" s="6">
        <v>1</v>
      </c>
      <c r="C4" s="7">
        <v>0.4</v>
      </c>
      <c r="D4" s="17"/>
      <c r="E4" s="18"/>
      <c r="F4" s="7"/>
      <c r="G4" s="20"/>
      <c r="H4" s="2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0</v>
      </c>
      <c r="E6" s="14">
        <f>SUM(E4:E5)</f>
        <v>0</v>
      </c>
      <c r="F6" s="10">
        <f>SUM(F4:F5)</f>
        <v>0</v>
      </c>
      <c r="G6" s="24">
        <f>SUM(G4:G5)</f>
        <v>0</v>
      </c>
      <c r="H6" s="25">
        <f>SUM(H4:H5)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 ht="16.5" customHeight="1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  <c r="G10" s="12"/>
      <c r="H10" s="12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5" sqref="F15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84.75" customHeight="1" thickBot="1">
      <c r="A1" s="30" t="s">
        <v>14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/>
      <c r="D4" s="18"/>
      <c r="E4" s="7"/>
      <c r="F4" s="20"/>
      <c r="G4" s="22"/>
    </row>
    <row r="5" spans="1:7" ht="15.75">
      <c r="A5" s="8">
        <v>2</v>
      </c>
      <c r="B5" s="9">
        <v>10</v>
      </c>
      <c r="C5" s="9"/>
      <c r="D5" s="19"/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0</v>
      </c>
      <c r="D6" s="14">
        <f>SUM(D4:D5)</f>
        <v>0</v>
      </c>
      <c r="E6" s="10">
        <f>SUM(E4:E5)</f>
        <v>0</v>
      </c>
      <c r="F6" s="24">
        <f>SUM(F4:F5)</f>
        <v>0</v>
      </c>
      <c r="G6" s="25">
        <f>SUM(G4:G5)</f>
        <v>0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21" sqref="D21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85.5" customHeight="1" thickBot="1">
      <c r="A1" s="30" t="s">
        <v>10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/>
      <c r="D4" s="18"/>
      <c r="E4" s="7"/>
      <c r="F4" s="20"/>
      <c r="G4" s="22"/>
    </row>
    <row r="5" spans="1:7" ht="15.75">
      <c r="A5" s="8">
        <v>2</v>
      </c>
      <c r="B5" s="9">
        <v>10</v>
      </c>
      <c r="C5" s="9"/>
      <c r="D5" s="19"/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0</v>
      </c>
      <c r="D6" s="10">
        <f>SUM(D4:D5)</f>
        <v>0</v>
      </c>
      <c r="E6" s="10">
        <f>SUM(E4:E5)</f>
        <v>0</v>
      </c>
      <c r="F6" s="10">
        <f>SUM(F4:F5)</f>
        <v>0</v>
      </c>
      <c r="G6" s="10">
        <f>SUM(G4:G5)</f>
        <v>0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6" sqref="C6:G6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96" customHeight="1" thickBot="1">
      <c r="A1" s="30" t="s">
        <v>13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/>
      <c r="D4" s="18"/>
      <c r="E4" s="7"/>
      <c r="F4" s="20"/>
      <c r="G4" s="22"/>
    </row>
    <row r="5" spans="1:7" ht="15.75">
      <c r="A5" s="8">
        <v>2</v>
      </c>
      <c r="B5" s="9">
        <v>10</v>
      </c>
      <c r="C5" s="9"/>
      <c r="D5" s="19"/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0</v>
      </c>
      <c r="D6" s="10">
        <f>SUM(D4:D5)</f>
        <v>0</v>
      </c>
      <c r="E6" s="10">
        <f>SUM(E4:E5)</f>
        <v>0</v>
      </c>
      <c r="F6" s="10">
        <f>SUM(F4:F5)</f>
        <v>0</v>
      </c>
      <c r="G6" s="10">
        <f>SUM(G4:G5)</f>
        <v>0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12.24</vt:lpstr>
      <vt:lpstr>11.24</vt:lpstr>
      <vt:lpstr>10.24</vt:lpstr>
      <vt:lpstr>09.24</vt:lpstr>
      <vt:lpstr>08.24</vt:lpstr>
      <vt:lpstr>07.24</vt:lpstr>
      <vt:lpstr>06.24</vt:lpstr>
      <vt:lpstr>05.24</vt:lpstr>
      <vt:lpstr>04.24</vt:lpstr>
      <vt:lpstr>03.24</vt:lpstr>
      <vt:lpstr>02.24</vt:lpstr>
      <vt:lpstr>01.24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alekseeva_nv</dc:creator>
  <cp:lastModifiedBy>Пользователь Windows</cp:lastModifiedBy>
  <cp:lastPrinted>2021-03-29T08:06:18Z</cp:lastPrinted>
  <dcterms:created xsi:type="dcterms:W3CDTF">2009-12-26T06:59:08Z</dcterms:created>
  <dcterms:modified xsi:type="dcterms:W3CDTF">2024-04-22T03:15:11Z</dcterms:modified>
</cp:coreProperties>
</file>