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<sst xmlns="http://schemas.openxmlformats.org/spreadsheetml/2006/main" count="1237" uniqueCount="268">
  <si>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</si>
  <si>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</si>
  <si>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</si>
  <si>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</si>
  <si>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</si>
  <si>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</si>
  <si>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</si>
  <si>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</si>
  <si>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</si>
  <si>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</si>
  <si>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</si>
  <si>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</si>
  <si>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</si>
  <si>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</si>
  <si>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</si>
  <si>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</si>
  <si>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</si>
  <si>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</si>
  <si>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</si>
  <si>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</si>
  <si>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</si>
  <si>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</si>
  <si>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</si>
  <si>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</si>
  <si>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</si>
  <si>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</si>
  <si>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</si>
  <si>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</si>
  <si>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</si>
  <si>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</si>
  <si>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</si>
  <si>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</si>
  <si>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</si>
  <si>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</si>
  <si>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</si>
  <si>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</si>
  <si>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</si>
  <si>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</si>
  <si>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</si>
  <si>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</si>
  <si>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</si>
  <si>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</si>
  <si>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</si>
  <si>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</si>
  <si>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</si>
  <si>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</si>
  <si>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</si>
  <si>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</si>
  <si>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</si>
  <si>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</si>
  <si>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</si>
  <si>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</si>
  <si>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</si>
  <si>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</si>
  <si>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</si>
  <si>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</si>
  <si>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</si>
  <si>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</si>
  <si>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</si>
  <si>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</si>
  <si>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</si>
  <si>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</si>
  <si>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</si>
  <si>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</si>
  <si>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</si>
  <si>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</si>
  <si>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</si>
  <si>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</si>
  <si>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</si>
  <si>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</si>
  <si>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</si>
  <si>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</si>
  <si>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</si>
  <si>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</si>
  <si>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</si>
  <si>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</si>
  <si>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</si>
  <si>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</si>
  <si>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</si>
  <si>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</si>
  <si>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</si>
  <si>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</si>
  <si>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</si>
  <si>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</si>
  <si>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</si>
  <si>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</si>
  <si>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</si>
  <si>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</si>
  <si>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</si>
  <si>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</si>
  <si>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</si>
  <si>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</si>
  <si>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</si>
  <si>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</si>
  <si>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</si>
  <si>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</si>
  <si>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</si>
  <si>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</si>
  <si>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</si>
  <si>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</si>
  <si>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</si>
  <si>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</si>
  <si>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</si>
  <si>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</si>
  <si>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</si>
  <si>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</si>
  <si>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</si>
  <si>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</si>
  <si>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</si>
  <si>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</si>
  <si>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</si>
  <si>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</si>
  <si>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</si>
  <si>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</si>
  <si>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</si>
  <si>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</si>
  <si>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</si>
  <si>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</si>
  <si>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</si>
  <si>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</si>
  <si>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</si>
  <si>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</si>
  <si>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</si>
  <si>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</si>
  <si>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</si>
  <si>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</si>
  <si>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</si>
  <si>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</si>
  <si>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</si>
  <si>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</si>
  <si>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</si>
  <si>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</si>
  <si>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</si>
  <si>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</si>
  <si>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</si>
  <si>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</si>
  <si>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</si>
  <si>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</si>
  <si>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</si>
  <si>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</si>
  <si>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</si>
  <si>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</si>
  <si>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</si>
  <si>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</si>
  <si>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</si>
  <si>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</si>
  <si>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</si>
  <si>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</si>
  <si>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</si>
  <si>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</si>
  <si>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</si>
  <si>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</si>
  <si>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</si>
  <si>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</si>
  <si>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</si>
  <si>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</si>
  <si>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</si>
  <si>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</si>
  <si>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</si>
  <si>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</si>
  <si>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</si>
  <si>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</si>
  <si>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</si>
  <si>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</si>
  <si>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</si>
  <si>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</si>
  <si>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</si>
  <si>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</si>
  <si>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</si>
  <si>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</si>
  <si>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</si>
  <si>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</si>
  <si>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</si>
  <si>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</si>
  <si>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</si>
  <si>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</si>
  <si>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</si>
  <si>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</si>
  <si>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</si>
  <si>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</si>
  <si>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</si>
  <si>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</si>
  <si>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</si>
  <si>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</si>
  <si>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</si>
  <si>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</si>
  <si>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</si>
  <si>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</si>
  <si>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</si>
  <si>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</si>
  <si>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</si>
  <si>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</si>
  <si>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</si>
  <si>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</si>
  <si>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</si>
  <si>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</si>
  <si>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</si>
  <si>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</si>
  <si>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</si>
  <si>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</si>
  <si>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</si>
  <si>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</si>
  <si>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</si>
  <si>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</si>
  <si>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</si>
  <si>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</si>
  <si>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</si>
  <si>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</si>
  <si>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</si>
  <si>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</si>
  <si>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</si>
  <si>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</si>
  <si>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</si>
  <si>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</si>
  <si>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</si>
  <si>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</si>
  <si>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</si>
  <si>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</si>
  <si>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</si>
  <si>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</si>
  <si>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</si>
  <si>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</si>
  <si>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</si>
  <si>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</si>
  <si>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</si>
  <si>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</si>
  <si>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</si>
  <si>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</si>
  <si>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</si>
  <si>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</si>
  <si>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</si>
  <si>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</si>
  <si>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</si>
  <si>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</si>
  <si>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</si>
  <si>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</si>
  <si>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</si>
  <si>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</si>
  <si>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</si>
  <si>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</si>
  <si>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</si>
  <si>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</si>
  <si>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</si>
  <si>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</si>
  <si>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</si>
  <si>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</si>
  <si>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</si>
  <si>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</si>
  <si>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</si>
  <si>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</si>
  <si>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</si>
  <si>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</si>
  <si>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</si>
  <si>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</si>
  <si>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</si>
  <si>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</si>
  <si>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</si>
  <si>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</si>
  <si>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</si>
  <si>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</si>
  <si>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10/0,6</t>
  </si>
  <si>
    <t>КТПН-296</t>
  </si>
  <si>
    <t>10/0,7</t>
  </si>
  <si>
    <t>10/0,8</t>
  </si>
  <si>
    <t>КТПН-298</t>
  </si>
  <si>
    <t>10/0,9</t>
  </si>
  <si>
    <t>КТПН-300</t>
  </si>
  <si>
    <t>КТПН-301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</si>
</sst>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tabSelected="1" view="pageBreakPreview" zoomScaleNormal="85" zoomScaleSheetLayoutView="100" zoomScalePageLayoutView="0" workbookViewId="0" topLeftCell="A210">
      <selection activeCell="K244" sqref="K244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1" t="s">
        <v>1</v>
      </c>
      <c r="B5" s="51" t="s">
        <v>2</v>
      </c>
      <c r="C5" s="51" t="s">
        <v>216</v>
      </c>
      <c r="D5" s="51" t="s">
        <v>3</v>
      </c>
      <c r="E5" s="51"/>
      <c r="F5" s="51" t="s">
        <v>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35" customHeight="1">
      <c r="A6" s="51"/>
      <c r="B6" s="51"/>
      <c r="C6" s="51"/>
      <c r="D6" s="18" t="s">
        <v>5</v>
      </c>
      <c r="E6" s="18" t="s">
        <v>6</v>
      </c>
      <c r="F6" s="18" t="s">
        <v>7</v>
      </c>
      <c r="G6" s="51" t="s">
        <v>213</v>
      </c>
      <c r="H6" s="51"/>
      <c r="I6" s="51" t="s">
        <v>218</v>
      </c>
      <c r="J6" s="51"/>
      <c r="K6" s="51"/>
      <c r="L6" s="52" t="s">
        <v>218</v>
      </c>
      <c r="M6" s="53"/>
      <c r="N6" s="54"/>
      <c r="O6" s="52" t="s">
        <v>222</v>
      </c>
      <c r="P6" s="53"/>
      <c r="Q6" s="54"/>
      <c r="R6" s="51" t="s">
        <v>223</v>
      </c>
      <c r="S6" s="51"/>
      <c r="T6" s="51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112.68</v>
      </c>
      <c r="M25" s="24"/>
      <c r="N25" s="24">
        <f t="shared" si="2"/>
        <v>112.68</v>
      </c>
      <c r="O25" s="24">
        <f t="shared" si="3"/>
        <v>287.32</v>
      </c>
      <c r="P25" s="24"/>
      <c r="Q25" s="24">
        <f t="shared" si="4"/>
        <v>287.32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73.68</v>
      </c>
      <c r="M26" s="24">
        <f>H26*J26/100</f>
        <v>156.04</v>
      </c>
      <c r="N26" s="24">
        <f t="shared" si="2"/>
        <v>229.72</v>
      </c>
      <c r="O26" s="24">
        <f t="shared" si="3"/>
        <v>326.32</v>
      </c>
      <c r="P26" s="24">
        <f>H26-M26</f>
        <v>243.96</v>
      </c>
      <c r="Q26" s="24">
        <f t="shared" si="4"/>
        <v>170.28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23.375999999999998</v>
      </c>
      <c r="M67" s="24">
        <f>H67*J67/100</f>
        <v>0</v>
      </c>
      <c r="N67" s="24">
        <f t="shared" si="2"/>
        <v>23.375999999999998</v>
      </c>
      <c r="O67" s="24">
        <f t="shared" si="10"/>
        <v>136.624</v>
      </c>
      <c r="P67" s="24">
        <f>H67-M67</f>
        <v>160</v>
      </c>
      <c r="Q67" s="24">
        <f>H67-N67</f>
        <v>136.624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400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122.44</v>
      </c>
      <c r="M120" s="24"/>
      <c r="N120" s="24">
        <f t="shared" si="15"/>
        <v>122.44</v>
      </c>
      <c r="O120" s="24">
        <f t="shared" si="22"/>
        <v>277.56</v>
      </c>
      <c r="P120" s="24"/>
      <c r="Q120" s="24">
        <f t="shared" si="23"/>
        <v>277.56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100.42199999999998</v>
      </c>
      <c r="N125" s="24">
        <f t="shared" si="15"/>
        <v>183.06199999999998</v>
      </c>
      <c r="O125" s="24">
        <f t="shared" si="22"/>
        <v>317.36</v>
      </c>
      <c r="P125" s="24">
        <f>H125-M125</f>
        <v>529.578</v>
      </c>
      <c r="Q125" s="24">
        <f t="shared" si="23"/>
        <v>216.93800000000002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400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13.68</v>
      </c>
      <c r="N126" s="24">
        <f t="shared" si="15"/>
        <v>238.84</v>
      </c>
      <c r="O126" s="24">
        <f t="shared" si="22"/>
        <v>174.84</v>
      </c>
      <c r="P126" s="24">
        <f>H126-M126</f>
        <v>386.32</v>
      </c>
      <c r="Q126" s="24">
        <f t="shared" si="23"/>
        <v>161.16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114.925</v>
      </c>
      <c r="M128" s="24"/>
      <c r="N128" s="24">
        <f t="shared" si="15"/>
        <v>114.925</v>
      </c>
      <c r="O128" s="24">
        <f t="shared" si="22"/>
        <v>135.075</v>
      </c>
      <c r="P128" s="24"/>
      <c r="Q128" s="24">
        <f t="shared" si="23"/>
        <v>135.075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70.15</v>
      </c>
      <c r="M133" s="24"/>
      <c r="N133" s="24">
        <f t="shared" si="15"/>
        <v>70.15</v>
      </c>
      <c r="O133" s="24">
        <f t="shared" si="26"/>
        <v>179.85</v>
      </c>
      <c r="P133" s="24"/>
      <c r="Q133" s="24">
        <f t="shared" si="23"/>
        <v>179.85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/>
      <c r="N138" s="24">
        <f t="shared" si="15"/>
        <v>57.875</v>
      </c>
      <c r="O138" s="24">
        <f t="shared" si="26"/>
        <v>192.125</v>
      </c>
      <c r="P138" s="24"/>
      <c r="Q138" s="24">
        <f t="shared" si="23"/>
        <v>192.125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50.37</v>
      </c>
      <c r="J140" s="15"/>
      <c r="K140" s="35">
        <f t="shared" si="27"/>
        <v>50.37</v>
      </c>
      <c r="L140" s="23">
        <f t="shared" si="25"/>
        <v>125.925</v>
      </c>
      <c r="M140" s="24"/>
      <c r="N140" s="24">
        <f aca="true" t="shared" si="28" ref="N140:N222">L140+M140</f>
        <v>125.925</v>
      </c>
      <c r="O140" s="24">
        <f t="shared" si="26"/>
        <v>124.075</v>
      </c>
      <c r="P140" s="24"/>
      <c r="Q140" s="24">
        <f t="shared" si="23"/>
        <v>124.075</v>
      </c>
      <c r="R140" s="24">
        <v>0</v>
      </c>
      <c r="S140" s="24"/>
      <c r="T140" s="24">
        <f aca="true" t="shared" si="29" ref="T140:T222">R140+S140</f>
        <v>0</v>
      </c>
    </row>
    <row r="141" spans="1:20" s="37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6"/>
      <c r="I141" s="15">
        <v>44.26</v>
      </c>
      <c r="J141" s="15"/>
      <c r="K141" s="35">
        <f>I141+J141</f>
        <v>44.26</v>
      </c>
      <c r="L141" s="23">
        <f t="shared" si="25"/>
        <v>70.81599999999999</v>
      </c>
      <c r="M141" s="24"/>
      <c r="N141" s="24">
        <f>L141+M141</f>
        <v>70.81599999999999</v>
      </c>
      <c r="O141" s="24">
        <f t="shared" si="26"/>
        <v>89.18400000000001</v>
      </c>
      <c r="P141" s="24"/>
      <c r="Q141" s="24">
        <f t="shared" si="23"/>
        <v>89.18400000000001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55.46</v>
      </c>
      <c r="J174" s="15"/>
      <c r="K174" s="35">
        <f t="shared" si="33"/>
        <v>55.46</v>
      </c>
      <c r="L174" s="23">
        <f t="shared" si="31"/>
        <v>88.736</v>
      </c>
      <c r="M174" s="24"/>
      <c r="N174" s="24">
        <f t="shared" si="28"/>
        <v>88.736</v>
      </c>
      <c r="O174" s="24">
        <f t="shared" si="32"/>
        <v>71.264</v>
      </c>
      <c r="P174" s="24"/>
      <c r="Q174" s="24">
        <f t="shared" si="30"/>
        <v>71.264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45.4</v>
      </c>
      <c r="M178" s="24">
        <f>H178*J178/100</f>
        <v>62.775</v>
      </c>
      <c r="N178" s="24">
        <f t="shared" si="28"/>
        <v>108.175</v>
      </c>
      <c r="O178" s="24">
        <f t="shared" si="32"/>
        <v>204.6</v>
      </c>
      <c r="P178" s="24">
        <f>H178-M178</f>
        <v>187.225</v>
      </c>
      <c r="Q178" s="24">
        <f t="shared" si="30"/>
        <v>141.825</v>
      </c>
      <c r="R178" s="25">
        <v>70</v>
      </c>
      <c r="S178" s="24">
        <v>86</v>
      </c>
      <c r="T178" s="24">
        <v>78</v>
      </c>
    </row>
    <row r="179" spans="1:20" s="37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6"/>
      <c r="I179" s="15">
        <v>26.76</v>
      </c>
      <c r="J179" s="15"/>
      <c r="K179" s="35">
        <f>I179+J179</f>
        <v>26.76</v>
      </c>
      <c r="L179" s="23">
        <f t="shared" si="31"/>
        <v>66.9</v>
      </c>
      <c r="M179" s="24"/>
      <c r="N179" s="24">
        <f>L179+M179</f>
        <v>66.9</v>
      </c>
      <c r="O179" s="24">
        <f t="shared" si="32"/>
        <v>183.1</v>
      </c>
      <c r="P179" s="24">
        <f>H179-M179</f>
        <v>0</v>
      </c>
      <c r="Q179" s="24">
        <f t="shared" si="30"/>
        <v>183.1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37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6"/>
      <c r="I181" s="15">
        <v>41.94</v>
      </c>
      <c r="J181" s="15"/>
      <c r="K181" s="35">
        <f>I181+J181</f>
        <v>41.94</v>
      </c>
      <c r="L181" s="23">
        <f>G181*I181/100</f>
        <v>104.85</v>
      </c>
      <c r="M181" s="24"/>
      <c r="N181" s="24">
        <f>L181+M181</f>
        <v>104.85</v>
      </c>
      <c r="O181" s="24">
        <f>G181-L181</f>
        <v>145.15</v>
      </c>
      <c r="P181" s="24"/>
      <c r="Q181" s="24">
        <f>G181-N181</f>
        <v>145.15</v>
      </c>
      <c r="R181" s="25">
        <v>1</v>
      </c>
      <c r="S181" s="24"/>
      <c r="T181" s="24">
        <v>0</v>
      </c>
    </row>
    <row r="182" spans="1:20" s="37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6"/>
      <c r="I182" s="15">
        <v>50.37</v>
      </c>
      <c r="J182" s="15"/>
      <c r="K182" s="35">
        <f>I182+J182</f>
        <v>50.37</v>
      </c>
      <c r="L182" s="23">
        <f>G182*I182/100</f>
        <v>125.925</v>
      </c>
      <c r="M182" s="24"/>
      <c r="N182" s="24">
        <f>L182+M182</f>
        <v>125.925</v>
      </c>
      <c r="O182" s="24">
        <f>G182-L182</f>
        <v>124.075</v>
      </c>
      <c r="P182" s="24"/>
      <c r="Q182" s="24">
        <f>G182-N182</f>
        <v>124.075</v>
      </c>
      <c r="R182" s="25">
        <v>2</v>
      </c>
      <c r="S182" s="24"/>
      <c r="T182" s="24">
        <v>0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44.6</v>
      </c>
      <c r="J183" s="15"/>
      <c r="K183" s="35">
        <f t="shared" si="33"/>
        <v>44.6</v>
      </c>
      <c r="L183" s="23">
        <f aca="true" t="shared" si="34" ref="L183:L188">G183*I183/100</f>
        <v>44.6</v>
      </c>
      <c r="M183" s="24"/>
      <c r="N183" s="24">
        <f t="shared" si="28"/>
        <v>44.6</v>
      </c>
      <c r="O183" s="24">
        <f aca="true" t="shared" si="35" ref="O183:O188">G183-L183</f>
        <v>55.4</v>
      </c>
      <c r="P183" s="24"/>
      <c r="Q183" s="24">
        <f aca="true" t="shared" si="36" ref="Q183:Q188">G183-N183</f>
        <v>55.4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37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6"/>
      <c r="I188" s="47">
        <v>42.27</v>
      </c>
      <c r="J188" s="47"/>
      <c r="K188" s="48">
        <f>I188+J188</f>
        <v>42.27</v>
      </c>
      <c r="L188" s="49">
        <f t="shared" si="34"/>
        <v>67.632</v>
      </c>
      <c r="M188" s="50"/>
      <c r="N188" s="50">
        <f>L188+M188</f>
        <v>67.632</v>
      </c>
      <c r="O188" s="50">
        <f t="shared" si="35"/>
        <v>92.368</v>
      </c>
      <c r="P188" s="50"/>
      <c r="Q188" s="50">
        <f t="shared" si="36"/>
        <v>92.368</v>
      </c>
      <c r="R188" s="50">
        <v>116</v>
      </c>
      <c r="S188" s="50"/>
      <c r="T188" s="50">
        <v>102</v>
      </c>
    </row>
    <row r="189" spans="1:20" s="37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6"/>
      <c r="I189" s="47">
        <v>35.89</v>
      </c>
      <c r="J189" s="47"/>
      <c r="K189" s="48">
        <f>I189+J189</f>
        <v>35.89</v>
      </c>
      <c r="L189" s="49">
        <f>G189*I189/100</f>
        <v>57.424</v>
      </c>
      <c r="M189" s="50"/>
      <c r="N189" s="50">
        <f>L189+M189</f>
        <v>57.424</v>
      </c>
      <c r="O189" s="50">
        <f>G189-L189</f>
        <v>102.576</v>
      </c>
      <c r="P189" s="50"/>
      <c r="Q189" s="50">
        <f>G189-N189</f>
        <v>102.576</v>
      </c>
      <c r="R189" s="50">
        <v>117</v>
      </c>
      <c r="S189" s="50"/>
      <c r="T189" s="50">
        <v>95</v>
      </c>
    </row>
    <row r="190" spans="1:20" s="37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6"/>
      <c r="I190" s="47">
        <v>51.49</v>
      </c>
      <c r="J190" s="47"/>
      <c r="K190" s="48">
        <f>I190+J190</f>
        <v>51.49</v>
      </c>
      <c r="L190" s="49">
        <f>G190*I190/100</f>
        <v>82.384</v>
      </c>
      <c r="M190" s="50"/>
      <c r="N190" s="50">
        <f>L190+M190</f>
        <v>82.384</v>
      </c>
      <c r="O190" s="50">
        <f>G190-L190</f>
        <v>77.616</v>
      </c>
      <c r="P190" s="50"/>
      <c r="Q190" s="50">
        <f>G190-N190</f>
        <v>77.616</v>
      </c>
      <c r="R190" s="50">
        <v>118</v>
      </c>
      <c r="S190" s="50"/>
      <c r="T190" s="50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37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6"/>
      <c r="I197" s="15">
        <v>36.45</v>
      </c>
      <c r="J197" s="15"/>
      <c r="K197" s="35">
        <f>I197+J197</f>
        <v>36.45</v>
      </c>
      <c r="L197" s="23">
        <f t="shared" si="37"/>
        <v>58.32</v>
      </c>
      <c r="M197" s="24"/>
      <c r="N197" s="24">
        <f>L197+M197</f>
        <v>58.32</v>
      </c>
      <c r="O197" s="24">
        <f t="shared" si="38"/>
        <v>101.68</v>
      </c>
      <c r="P197" s="24"/>
      <c r="Q197" s="24">
        <f t="shared" si="39"/>
        <v>101.68</v>
      </c>
      <c r="R197" s="24">
        <v>1</v>
      </c>
      <c r="S197" s="24"/>
      <c r="T197" s="24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37" customFormat="1" ht="14.25" customHeight="1">
      <c r="A199" s="12">
        <v>190</v>
      </c>
      <c r="B199" s="2" t="s">
        <v>233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250</v>
      </c>
      <c r="H199" s="46"/>
      <c r="I199" s="15">
        <v>10.28</v>
      </c>
      <c r="J199" s="15"/>
      <c r="K199" s="35">
        <f>I199+J199</f>
        <v>10.28</v>
      </c>
      <c r="L199" s="23">
        <f t="shared" si="37"/>
        <v>25.7</v>
      </c>
      <c r="M199" s="24"/>
      <c r="N199" s="24">
        <f>L199+M199</f>
        <v>25.7</v>
      </c>
      <c r="O199" s="24">
        <f t="shared" si="38"/>
        <v>224.3</v>
      </c>
      <c r="P199" s="24"/>
      <c r="Q199" s="24">
        <f t="shared" si="39"/>
        <v>224.3</v>
      </c>
      <c r="R199" s="24">
        <v>2</v>
      </c>
      <c r="S199" s="24"/>
      <c r="T199" s="24">
        <f>R199+S199</f>
        <v>2</v>
      </c>
    </row>
    <row r="200" spans="1:20" s="37" customFormat="1" ht="13.5" customHeight="1">
      <c r="A200" s="12">
        <v>191</v>
      </c>
      <c r="B200" s="2" t="s">
        <v>248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</v>
      </c>
      <c r="H200" s="36"/>
      <c r="I200" s="15">
        <v>8.69</v>
      </c>
      <c r="J200" s="15"/>
      <c r="K200" s="35">
        <f>I200+J200</f>
        <v>8.69</v>
      </c>
      <c r="L200" s="23">
        <f t="shared" si="37"/>
        <v>2.1725</v>
      </c>
      <c r="M200" s="24"/>
      <c r="N200" s="24">
        <f>L200+M200</f>
        <v>2.1725</v>
      </c>
      <c r="O200" s="24">
        <f t="shared" si="38"/>
        <v>22.8275</v>
      </c>
      <c r="P200" s="24"/>
      <c r="Q200" s="24">
        <f t="shared" si="39"/>
        <v>22.8275</v>
      </c>
      <c r="R200" s="24">
        <v>3</v>
      </c>
      <c r="S200" s="24"/>
      <c r="T200" s="24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37" customFormat="1" ht="14.25" customHeight="1">
      <c r="A203" s="12">
        <v>194</v>
      </c>
      <c r="B203" s="2" t="s">
        <v>234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100</v>
      </c>
      <c r="H203" s="46"/>
      <c r="I203" s="15">
        <v>2.3</v>
      </c>
      <c r="J203" s="15"/>
      <c r="K203" s="35">
        <f>I203+J203</f>
        <v>2.3</v>
      </c>
      <c r="L203" s="23">
        <f>G203*I203/100</f>
        <v>2.3</v>
      </c>
      <c r="M203" s="24"/>
      <c r="N203" s="24">
        <f>L203+M203</f>
        <v>2.3</v>
      </c>
      <c r="O203" s="24">
        <f>G203-L203</f>
        <v>97.7</v>
      </c>
      <c r="P203" s="24"/>
      <c r="Q203" s="24">
        <f aca="true" t="shared" si="40" ref="Q203:Q214">G203-N203</f>
        <v>97.7</v>
      </c>
      <c r="R203" s="24">
        <v>182</v>
      </c>
      <c r="S203" s="24"/>
      <c r="T203" s="24">
        <f>R203+S203</f>
        <v>182</v>
      </c>
    </row>
    <row r="204" spans="1:20" s="37" customFormat="1" ht="14.25" customHeight="1">
      <c r="A204" s="12">
        <v>195</v>
      </c>
      <c r="B204" s="2" t="s">
        <v>235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160</v>
      </c>
      <c r="H204" s="46"/>
      <c r="I204" s="15">
        <v>36.6</v>
      </c>
      <c r="J204" s="15"/>
      <c r="K204" s="35">
        <f>I204+J204</f>
        <v>36.6</v>
      </c>
      <c r="L204" s="23">
        <f>G204*I204/100</f>
        <v>58.56</v>
      </c>
      <c r="M204" s="24"/>
      <c r="N204" s="24">
        <f>L204+M204</f>
        <v>58.56</v>
      </c>
      <c r="O204" s="24">
        <f>G204-L204</f>
        <v>101.44</v>
      </c>
      <c r="P204" s="24"/>
      <c r="Q204" s="24">
        <f t="shared" si="40"/>
        <v>101.44</v>
      </c>
      <c r="R204" s="24">
        <v>183</v>
      </c>
      <c r="S204" s="24"/>
      <c r="T204" s="24">
        <f>R204+S204</f>
        <v>183</v>
      </c>
    </row>
    <row r="205" spans="1:20" s="37" customFormat="1" ht="14.25" customHeight="1">
      <c r="A205" s="12">
        <v>196</v>
      </c>
      <c r="B205" s="2" t="s">
        <v>236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100</v>
      </c>
      <c r="H205" s="46"/>
      <c r="I205" s="15">
        <v>35.63</v>
      </c>
      <c r="J205" s="15"/>
      <c r="K205" s="35">
        <f>I205+J205</f>
        <v>35.63</v>
      </c>
      <c r="L205" s="23">
        <f>G205*I205/100</f>
        <v>35.63</v>
      </c>
      <c r="M205" s="24"/>
      <c r="N205" s="24">
        <f>L205+M205</f>
        <v>35.63</v>
      </c>
      <c r="O205" s="24">
        <f>G205-L205</f>
        <v>64.37</v>
      </c>
      <c r="P205" s="24"/>
      <c r="Q205" s="24">
        <f t="shared" si="40"/>
        <v>64.37</v>
      </c>
      <c r="R205" s="24">
        <v>184</v>
      </c>
      <c r="S205" s="24"/>
      <c r="T205" s="24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37" customFormat="1" ht="16.5" customHeight="1">
      <c r="A210" s="12">
        <v>201</v>
      </c>
      <c r="B210" s="2" t="s">
        <v>237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46"/>
      <c r="I210" s="15">
        <v>43.83</v>
      </c>
      <c r="J210" s="15"/>
      <c r="K210" s="35">
        <f>I210+J210</f>
        <v>43.83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s="37" customFormat="1" ht="16.5" customHeight="1">
      <c r="A211" s="12">
        <v>202</v>
      </c>
      <c r="B211" s="2" t="s">
        <v>238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160</v>
      </c>
      <c r="H211" s="36"/>
      <c r="I211" s="15">
        <v>34.18</v>
      </c>
      <c r="J211" s="15"/>
      <c r="K211" s="35">
        <f>I211+J211</f>
        <v>34.18</v>
      </c>
      <c r="L211" s="23"/>
      <c r="M211" s="24">
        <f>H211*J211/100</f>
        <v>0</v>
      </c>
      <c r="N211" s="24">
        <f>L211+M211</f>
        <v>0</v>
      </c>
      <c r="O211" s="24">
        <f>G211-L211</f>
        <v>160</v>
      </c>
      <c r="P211" s="24">
        <f>H211-M211</f>
        <v>0</v>
      </c>
      <c r="Q211" s="24">
        <f t="shared" si="40"/>
        <v>160</v>
      </c>
      <c r="R211" s="24">
        <v>0</v>
      </c>
      <c r="S211" s="24">
        <v>0</v>
      </c>
      <c r="T211" s="24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37" customFormat="1" ht="16.5" customHeight="1">
      <c r="A213" s="12">
        <v>204</v>
      </c>
      <c r="B213" s="2" t="s">
        <v>239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46"/>
      <c r="I213" s="15">
        <v>28.8</v>
      </c>
      <c r="J213" s="15"/>
      <c r="K213" s="35">
        <f>I213+J213</f>
        <v>28.8</v>
      </c>
      <c r="L213" s="23">
        <f>G213*I213/100</f>
        <v>72</v>
      </c>
      <c r="M213" s="24"/>
      <c r="N213" s="24">
        <f>L213+M213</f>
        <v>72</v>
      </c>
      <c r="O213" s="24">
        <f>G213-L213</f>
        <v>178</v>
      </c>
      <c r="P213" s="24"/>
      <c r="Q213" s="24">
        <f t="shared" si="40"/>
        <v>178</v>
      </c>
      <c r="R213" s="24">
        <v>179</v>
      </c>
      <c r="S213" s="24"/>
      <c r="T213" s="24">
        <f>R213+S213</f>
        <v>179</v>
      </c>
    </row>
    <row r="214" spans="1:20" s="37" customFormat="1" ht="16.5" customHeight="1">
      <c r="A214" s="12">
        <v>205</v>
      </c>
      <c r="B214" s="2" t="s">
        <v>240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36"/>
      <c r="I214" s="15">
        <v>18.52</v>
      </c>
      <c r="J214" s="15"/>
      <c r="K214" s="35">
        <f>I214+J214</f>
        <v>18.52</v>
      </c>
      <c r="L214" s="23">
        <f>G214*I214/100</f>
        <v>46.3</v>
      </c>
      <c r="M214" s="24"/>
      <c r="N214" s="24">
        <f>L214+M214</f>
        <v>46.3</v>
      </c>
      <c r="O214" s="24">
        <f>G214-L214</f>
        <v>203.7</v>
      </c>
      <c r="P214" s="24"/>
      <c r="Q214" s="24">
        <f t="shared" si="40"/>
        <v>203.7</v>
      </c>
      <c r="R214" s="24">
        <v>180</v>
      </c>
      <c r="S214" s="24"/>
      <c r="T214" s="24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0" ht="15.75">
      <c r="A220" s="12">
        <v>211</v>
      </c>
      <c r="B220" s="2" t="s">
        <v>202</v>
      </c>
      <c r="C220" s="12" t="s">
        <v>12</v>
      </c>
      <c r="D220" s="12" t="s">
        <v>9</v>
      </c>
      <c r="E220" s="13" t="s">
        <v>13</v>
      </c>
      <c r="F220" s="14" t="s">
        <v>8</v>
      </c>
      <c r="G220" s="2">
        <v>250</v>
      </c>
      <c r="H220" s="2"/>
      <c r="I220" s="15">
        <v>31.67</v>
      </c>
      <c r="J220" s="15"/>
      <c r="K220" s="35">
        <f t="shared" si="33"/>
        <v>31.67</v>
      </c>
      <c r="L220" s="23">
        <f t="shared" si="44"/>
        <v>79.175</v>
      </c>
      <c r="M220" s="24"/>
      <c r="N220" s="24">
        <f t="shared" si="28"/>
        <v>79.175</v>
      </c>
      <c r="O220" s="24">
        <f t="shared" si="45"/>
        <v>170.825</v>
      </c>
      <c r="P220" s="24"/>
      <c r="Q220" s="24">
        <f t="shared" si="43"/>
        <v>170.825</v>
      </c>
      <c r="R220" s="24">
        <v>0</v>
      </c>
      <c r="S220" s="24"/>
      <c r="T220" s="24">
        <f t="shared" si="29"/>
        <v>0</v>
      </c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37" customFormat="1" ht="14.25" customHeight="1">
      <c r="A224" s="12">
        <v>215</v>
      </c>
      <c r="B224" s="2" t="s">
        <v>241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46"/>
      <c r="I224" s="15">
        <v>16.94</v>
      </c>
      <c r="J224" s="15"/>
      <c r="K224" s="35">
        <f t="shared" si="46"/>
        <v>16.94</v>
      </c>
      <c r="L224" s="23">
        <f aca="true" t="shared" si="50" ref="L224:L243">G224*I224/100</f>
        <v>42.35</v>
      </c>
      <c r="M224" s="24"/>
      <c r="N224" s="24">
        <f aca="true" t="shared" si="51" ref="N224:N229">L224+M224</f>
        <v>42.35</v>
      </c>
      <c r="O224" s="24">
        <f aca="true" t="shared" si="52" ref="O224:O243">G224-L224</f>
        <v>207.65</v>
      </c>
      <c r="P224" s="24">
        <f t="shared" si="48"/>
        <v>0</v>
      </c>
      <c r="Q224" s="24">
        <f t="shared" si="49"/>
        <v>-42.35</v>
      </c>
      <c r="R224" s="24">
        <v>110</v>
      </c>
      <c r="S224" s="24">
        <v>0</v>
      </c>
      <c r="T224" s="24">
        <v>25</v>
      </c>
    </row>
    <row r="225" spans="1:20" s="37" customFormat="1" ht="14.25" customHeight="1">
      <c r="A225" s="12">
        <v>216</v>
      </c>
      <c r="B225" s="2" t="s">
        <v>242</v>
      </c>
      <c r="C225" s="12" t="s">
        <v>12</v>
      </c>
      <c r="D225" s="12" t="s">
        <v>9</v>
      </c>
      <c r="E225" s="13" t="s">
        <v>13</v>
      </c>
      <c r="F225" s="14" t="s">
        <v>8</v>
      </c>
      <c r="G225" s="2">
        <v>250</v>
      </c>
      <c r="H225" s="36"/>
      <c r="I225" s="15">
        <v>13.67</v>
      </c>
      <c r="J225" s="15"/>
      <c r="K225" s="35">
        <f t="shared" si="46"/>
        <v>13.67</v>
      </c>
      <c r="L225" s="23">
        <f t="shared" si="50"/>
        <v>34.175</v>
      </c>
      <c r="M225" s="24"/>
      <c r="N225" s="24">
        <f t="shared" si="51"/>
        <v>34.175</v>
      </c>
      <c r="O225" s="24">
        <f t="shared" si="52"/>
        <v>215.825</v>
      </c>
      <c r="P225" s="24">
        <f t="shared" si="48"/>
        <v>0</v>
      </c>
      <c r="Q225" s="24">
        <f t="shared" si="49"/>
        <v>-34.175</v>
      </c>
      <c r="R225" s="24">
        <v>110</v>
      </c>
      <c r="S225" s="24">
        <v>0</v>
      </c>
      <c r="T225" s="24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257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 t="shared" si="51"/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37" customFormat="1" ht="15" customHeight="1">
      <c r="A227" s="12">
        <v>218</v>
      </c>
      <c r="B227" s="2" t="s">
        <v>243</v>
      </c>
      <c r="C227" s="12" t="s">
        <v>12</v>
      </c>
      <c r="D227" s="12" t="s">
        <v>9</v>
      </c>
      <c r="E227" s="13" t="s">
        <v>13</v>
      </c>
      <c r="F227" s="14" t="s">
        <v>8</v>
      </c>
      <c r="G227" s="2">
        <v>250</v>
      </c>
      <c r="H227" s="46"/>
      <c r="I227" s="15">
        <v>3.98</v>
      </c>
      <c r="J227" s="15"/>
      <c r="K227" s="35">
        <f t="shared" si="46"/>
        <v>3.98</v>
      </c>
      <c r="L227" s="23">
        <f t="shared" si="50"/>
        <v>9.95</v>
      </c>
      <c r="M227" s="24"/>
      <c r="N227" s="24">
        <f t="shared" si="51"/>
        <v>9.95</v>
      </c>
      <c r="O227" s="24">
        <f t="shared" si="52"/>
        <v>240.05</v>
      </c>
      <c r="P227" s="24">
        <f t="shared" si="48"/>
        <v>0</v>
      </c>
      <c r="Q227" s="24">
        <f t="shared" si="49"/>
        <v>-9.95</v>
      </c>
      <c r="R227" s="24">
        <v>110</v>
      </c>
      <c r="S227" s="24">
        <v>0</v>
      </c>
      <c r="T227" s="24">
        <v>40</v>
      </c>
    </row>
    <row r="228" spans="1:20" s="37" customFormat="1" ht="15" customHeight="1">
      <c r="A228" s="12">
        <v>219</v>
      </c>
      <c r="B228" s="2" t="s">
        <v>244</v>
      </c>
      <c r="C228" s="12" t="s">
        <v>12</v>
      </c>
      <c r="D228" s="12" t="s">
        <v>9</v>
      </c>
      <c r="E228" s="13" t="s">
        <v>13</v>
      </c>
      <c r="F228" s="14" t="s">
        <v>8</v>
      </c>
      <c r="G228" s="7">
        <v>160</v>
      </c>
      <c r="H228" s="46"/>
      <c r="I228" s="15">
        <v>6.67</v>
      </c>
      <c r="J228" s="15"/>
      <c r="K228" s="35">
        <f t="shared" si="46"/>
        <v>6.67</v>
      </c>
      <c r="L228" s="23">
        <f t="shared" si="50"/>
        <v>10.672</v>
      </c>
      <c r="M228" s="24"/>
      <c r="N228" s="24">
        <f t="shared" si="51"/>
        <v>10.672</v>
      </c>
      <c r="O228" s="24">
        <f t="shared" si="52"/>
        <v>149.328</v>
      </c>
      <c r="P228" s="24">
        <f t="shared" si="48"/>
        <v>0</v>
      </c>
      <c r="Q228" s="24">
        <f t="shared" si="49"/>
        <v>-10.672</v>
      </c>
      <c r="R228" s="24">
        <v>110</v>
      </c>
      <c r="S228" s="24">
        <v>0</v>
      </c>
      <c r="T228" s="24">
        <v>34</v>
      </c>
    </row>
    <row r="229" spans="1:20" s="37" customFormat="1" ht="15" customHeight="1">
      <c r="A229" s="12">
        <v>220</v>
      </c>
      <c r="B229" s="2" t="s">
        <v>245</v>
      </c>
      <c r="C229" s="12" t="s">
        <v>12</v>
      </c>
      <c r="D229" s="12" t="s">
        <v>9</v>
      </c>
      <c r="E229" s="13" t="s">
        <v>13</v>
      </c>
      <c r="F229" s="14" t="s">
        <v>8</v>
      </c>
      <c r="G229" s="7">
        <v>160</v>
      </c>
      <c r="H229" s="36"/>
      <c r="I229" s="15">
        <v>0.57</v>
      </c>
      <c r="J229" s="15"/>
      <c r="K229" s="35">
        <f t="shared" si="46"/>
        <v>0.57</v>
      </c>
      <c r="L229" s="23">
        <f t="shared" si="50"/>
        <v>0.9119999999999999</v>
      </c>
      <c r="M229" s="24"/>
      <c r="N229" s="24">
        <f t="shared" si="51"/>
        <v>0.9119999999999999</v>
      </c>
      <c r="O229" s="24">
        <f t="shared" si="52"/>
        <v>159.088</v>
      </c>
      <c r="P229" s="24">
        <f t="shared" si="48"/>
        <v>0</v>
      </c>
      <c r="Q229" s="24">
        <f t="shared" si="49"/>
        <v>-0.9119999999999999</v>
      </c>
      <c r="R229" s="24">
        <v>110</v>
      </c>
      <c r="S229" s="24">
        <v>0</v>
      </c>
      <c r="T229" s="24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2"/>
        <v>250</v>
      </c>
      <c r="P230" s="24">
        <f t="shared" si="48"/>
        <v>210.175</v>
      </c>
      <c r="Q230" s="24">
        <f aca="true" t="shared" si="53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.75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4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2"/>
        <v>347.36</v>
      </c>
      <c r="P231" s="24"/>
      <c r="Q231" s="24">
        <f t="shared" si="53"/>
        <v>347.36</v>
      </c>
      <c r="R231" s="24">
        <v>350</v>
      </c>
      <c r="S231" s="24"/>
      <c r="T231" s="24">
        <f aca="true" t="shared" si="55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4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2"/>
        <v>400</v>
      </c>
      <c r="P232" s="24">
        <f>H232-M232</f>
        <v>400</v>
      </c>
      <c r="Q232" s="24">
        <f t="shared" si="53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4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2"/>
        <v>99.63</v>
      </c>
      <c r="P233" s="24"/>
      <c r="Q233" s="24">
        <f t="shared" si="53"/>
        <v>99.63</v>
      </c>
      <c r="R233" s="24">
        <v>51</v>
      </c>
      <c r="S233" s="24"/>
      <c r="T233" s="24">
        <f t="shared" si="55"/>
        <v>51</v>
      </c>
    </row>
    <row r="234" spans="1:20" ht="15.75">
      <c r="A234" s="12">
        <v>225</v>
      </c>
      <c r="B234" s="4" t="s">
        <v>210</v>
      </c>
      <c r="C234" s="12" t="s">
        <v>12</v>
      </c>
      <c r="D234" s="12" t="s">
        <v>9</v>
      </c>
      <c r="E234" s="13" t="s">
        <v>13</v>
      </c>
      <c r="F234" s="14" t="s">
        <v>8</v>
      </c>
      <c r="G234" s="4">
        <v>250</v>
      </c>
      <c r="H234" s="4"/>
      <c r="I234" s="15">
        <v>0.56</v>
      </c>
      <c r="J234" s="15"/>
      <c r="K234" s="35">
        <f t="shared" si="54"/>
        <v>0.56</v>
      </c>
      <c r="L234" s="23">
        <f t="shared" si="50"/>
        <v>1.4</v>
      </c>
      <c r="M234" s="24"/>
      <c r="N234" s="24">
        <f t="shared" si="47"/>
        <v>1.4</v>
      </c>
      <c r="O234" s="24">
        <f t="shared" si="52"/>
        <v>248.6</v>
      </c>
      <c r="P234" s="24"/>
      <c r="Q234" s="24">
        <f t="shared" si="53"/>
        <v>248.6</v>
      </c>
      <c r="R234" s="24">
        <v>79</v>
      </c>
      <c r="S234" s="24"/>
      <c r="T234" s="24">
        <v>0</v>
      </c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2"/>
        <v>97.93</v>
      </c>
      <c r="P235" s="24"/>
      <c r="Q235" s="24">
        <f t="shared" si="53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2"/>
        <v>128.224</v>
      </c>
      <c r="P236" s="24"/>
      <c r="Q236" s="24">
        <f t="shared" si="53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4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2"/>
        <v>231.25</v>
      </c>
      <c r="P237" s="24"/>
      <c r="Q237" s="24">
        <f t="shared" si="53"/>
        <v>231.25</v>
      </c>
      <c r="R237" s="24">
        <v>50</v>
      </c>
      <c r="S237" s="24"/>
      <c r="T237" s="24">
        <f t="shared" si="55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4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2"/>
        <v>120.512</v>
      </c>
      <c r="P238" s="24"/>
      <c r="Q238" s="24">
        <f t="shared" si="53"/>
        <v>120.512</v>
      </c>
      <c r="R238" s="24">
        <v>75</v>
      </c>
      <c r="S238" s="24"/>
      <c r="T238" s="24">
        <f t="shared" si="55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 aca="true" t="shared" si="56" ref="K239:K248">I239+J239</f>
        <v>0</v>
      </c>
      <c r="L239" s="23">
        <f t="shared" si="50"/>
        <v>0</v>
      </c>
      <c r="M239" s="24"/>
      <c r="N239" s="24">
        <f aca="true" t="shared" si="57" ref="N239:N248">L239+M239</f>
        <v>0</v>
      </c>
      <c r="O239" s="24">
        <f t="shared" si="52"/>
        <v>160</v>
      </c>
      <c r="P239" s="24"/>
      <c r="Q239" s="24">
        <f t="shared" si="53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 t="shared" si="56"/>
        <v>2.78</v>
      </c>
      <c r="L240" s="23">
        <f t="shared" si="50"/>
        <v>6.95</v>
      </c>
      <c r="M240" s="24"/>
      <c r="N240" s="24">
        <f t="shared" si="57"/>
        <v>6.95</v>
      </c>
      <c r="O240" s="24">
        <f t="shared" si="52"/>
        <v>243.05</v>
      </c>
      <c r="P240" s="24"/>
      <c r="Q240" s="24">
        <f t="shared" si="53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 t="shared" si="56"/>
        <v>9.07</v>
      </c>
      <c r="L241" s="23">
        <f t="shared" si="50"/>
        <v>22.675</v>
      </c>
      <c r="M241" s="24"/>
      <c r="N241" s="24">
        <f t="shared" si="57"/>
        <v>22.675</v>
      </c>
      <c r="O241" s="24">
        <f t="shared" si="52"/>
        <v>227.325</v>
      </c>
      <c r="P241" s="24"/>
      <c r="Q241" s="24">
        <f t="shared" si="53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 t="shared" si="56"/>
        <v>27.23</v>
      </c>
      <c r="L242" s="23">
        <f t="shared" si="50"/>
        <v>43.568000000000005</v>
      </c>
      <c r="M242" s="24"/>
      <c r="N242" s="24">
        <f t="shared" si="57"/>
        <v>43.568000000000005</v>
      </c>
      <c r="O242" s="24">
        <f t="shared" si="52"/>
        <v>116.43199999999999</v>
      </c>
      <c r="P242" s="24"/>
      <c r="Q242" s="24">
        <f t="shared" si="53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 t="shared" si="56"/>
        <v>28.05</v>
      </c>
      <c r="L243" s="23">
        <f t="shared" si="50"/>
        <v>28.05</v>
      </c>
      <c r="M243" s="24"/>
      <c r="N243" s="24">
        <f t="shared" si="57"/>
        <v>28.05</v>
      </c>
      <c r="O243" s="24">
        <f t="shared" si="52"/>
        <v>71.95</v>
      </c>
      <c r="P243" s="24"/>
      <c r="Q243" s="24">
        <f t="shared" si="53"/>
        <v>71.95</v>
      </c>
      <c r="R243" s="24">
        <v>80</v>
      </c>
      <c r="S243" s="24"/>
      <c r="T243" s="24">
        <f aca="true" t="shared" si="58" ref="T243:T248"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257</v>
      </c>
      <c r="G244" s="7">
        <v>400</v>
      </c>
      <c r="H244" s="46"/>
      <c r="I244" s="15">
        <v>0.99</v>
      </c>
      <c r="J244" s="15"/>
      <c r="K244" s="35">
        <f t="shared" si="56"/>
        <v>0.99</v>
      </c>
      <c r="L244" s="23">
        <f>G244*I244/100</f>
        <v>3.96</v>
      </c>
      <c r="M244" s="24"/>
      <c r="N244" s="24">
        <f t="shared" si="57"/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 t="shared" si="58"/>
        <v>81</v>
      </c>
      <c r="U244" s="37"/>
      <c r="V244" s="37"/>
    </row>
    <row r="245" spans="1:22" ht="15" customHeight="1">
      <c r="A245" s="12">
        <v>236</v>
      </c>
      <c r="B245" s="2" t="s">
        <v>261</v>
      </c>
      <c r="C245" s="12" t="s">
        <v>12</v>
      </c>
      <c r="D245" s="12" t="s">
        <v>9</v>
      </c>
      <c r="E245" s="13" t="s">
        <v>13</v>
      </c>
      <c r="F245" s="14" t="s">
        <v>260</v>
      </c>
      <c r="G245" s="7">
        <v>100</v>
      </c>
      <c r="H245" s="46"/>
      <c r="I245" s="15">
        <v>25.98</v>
      </c>
      <c r="J245" s="15"/>
      <c r="K245" s="35">
        <f t="shared" si="56"/>
        <v>25.98</v>
      </c>
      <c r="L245" s="23">
        <f>G245*I245/100</f>
        <v>25.98</v>
      </c>
      <c r="M245" s="24"/>
      <c r="N245" s="24">
        <f t="shared" si="57"/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 t="shared" si="58"/>
        <v>82</v>
      </c>
      <c r="U245" s="37"/>
      <c r="V245" s="37"/>
    </row>
    <row r="246" spans="1:22" ht="15" customHeight="1">
      <c r="A246" s="12">
        <v>237</v>
      </c>
      <c r="B246" s="2" t="s">
        <v>264</v>
      </c>
      <c r="C246" s="12" t="s">
        <v>12</v>
      </c>
      <c r="D246" s="12" t="s">
        <v>9</v>
      </c>
      <c r="E246" s="13" t="s">
        <v>13</v>
      </c>
      <c r="F246" s="14" t="s">
        <v>262</v>
      </c>
      <c r="G246" s="7">
        <v>160</v>
      </c>
      <c r="H246" s="46"/>
      <c r="I246" s="15">
        <v>29.08</v>
      </c>
      <c r="J246" s="15"/>
      <c r="K246" s="35">
        <f t="shared" si="56"/>
        <v>29.08</v>
      </c>
      <c r="L246" s="23">
        <f>G246*I246/100</f>
        <v>46.52799999999999</v>
      </c>
      <c r="M246" s="24"/>
      <c r="N246" s="24">
        <f t="shared" si="57"/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 t="shared" si="58"/>
        <v>83</v>
      </c>
      <c r="U246" s="37"/>
      <c r="V246" s="37"/>
    </row>
    <row r="247" spans="1:22" ht="15" customHeight="1">
      <c r="A247" s="12">
        <v>238</v>
      </c>
      <c r="B247" s="2" t="s">
        <v>266</v>
      </c>
      <c r="C247" s="12" t="s">
        <v>12</v>
      </c>
      <c r="D247" s="12" t="s">
        <v>9</v>
      </c>
      <c r="E247" s="13" t="s">
        <v>13</v>
      </c>
      <c r="F247" s="14" t="s">
        <v>263</v>
      </c>
      <c r="G247" s="7">
        <v>100</v>
      </c>
      <c r="H247" s="46"/>
      <c r="I247" s="15">
        <v>0</v>
      </c>
      <c r="J247" s="15"/>
      <c r="K247" s="35">
        <f t="shared" si="56"/>
        <v>0</v>
      </c>
      <c r="L247" s="23">
        <f>G247*I247/100</f>
        <v>0</v>
      </c>
      <c r="M247" s="24"/>
      <c r="N247" s="24">
        <f t="shared" si="57"/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 t="shared" si="58"/>
        <v>84</v>
      </c>
      <c r="U247" s="37"/>
      <c r="V247" s="37"/>
    </row>
    <row r="248" spans="1:22" ht="15" customHeight="1">
      <c r="A248" s="12">
        <v>239</v>
      </c>
      <c r="B248" s="2" t="s">
        <v>267</v>
      </c>
      <c r="C248" s="12" t="s">
        <v>12</v>
      </c>
      <c r="D248" s="12" t="s">
        <v>9</v>
      </c>
      <c r="E248" s="13" t="s">
        <v>13</v>
      </c>
      <c r="F248" s="14" t="s">
        <v>265</v>
      </c>
      <c r="G248" s="7">
        <v>100</v>
      </c>
      <c r="H248" s="46"/>
      <c r="I248" s="15">
        <v>0</v>
      </c>
      <c r="J248" s="15"/>
      <c r="K248" s="35">
        <f t="shared" si="56"/>
        <v>0</v>
      </c>
      <c r="L248" s="23">
        <f>G248*I248/100</f>
        <v>0</v>
      </c>
      <c r="M248" s="24"/>
      <c r="N248" s="24">
        <f t="shared" si="57"/>
        <v>0</v>
      </c>
      <c r="O248" s="24">
        <f>G248-L248</f>
        <v>100</v>
      </c>
      <c r="P248" s="24"/>
      <c r="Q248" s="24">
        <f>G248-N248</f>
        <v>100</v>
      </c>
      <c r="R248" s="24">
        <v>85</v>
      </c>
      <c r="S248" s="24"/>
      <c r="T248" s="24">
        <f t="shared" si="58"/>
        <v>85</v>
      </c>
      <c r="U248" s="37"/>
      <c r="V248" s="37"/>
    </row>
  </sheetData>
  <sheetProtection/>
  <autoFilter ref="A9:J238"/>
  <mergeCells count="11">
    <mergeCell ref="G6:H6"/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2019-04-09T06:15:58Z</dcterms:modified>
  <cp:category/>
  <cp:version/>
  <cp:contentType/>
  <cp:contentStatus/>
</cp:coreProperties>
</file>