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Паспорта проектов 2021-2025\2025 год паспорта\"/>
    </mc:Choice>
  </mc:AlternateContent>
  <xr:revisionPtr revIDLastSave="0" documentId="13_ncr:1_{514E80D3-DA43-44C2-8C8C-2B4644C1D22C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1. паспорт местоположение" sheetId="7" r:id="rId1"/>
    <sheet name="3.2 паспорт Техсостояние Т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ТП'!$A$1:$AA$25</definedName>
    <definedName name="_xlnm.Print_Area" localSheetId="2">'3.3 паспорт описание'!$A$1:$C$30</definedName>
  </definedNames>
  <calcPr calcId="191029"/>
</workbook>
</file>

<file path=xl/calcChain.xml><?xml version="1.0" encoding="utf-8"?>
<calcChain xmlns="http://schemas.openxmlformats.org/spreadsheetml/2006/main">
  <c r="Y37" i="9" l="1"/>
  <c r="Y45" i="9"/>
  <c r="Y54" i="9"/>
  <c r="Y27" i="9"/>
  <c r="D27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F48" i="9"/>
  <c r="E48" i="9"/>
  <c r="D48" i="9"/>
  <c r="C48" i="9"/>
  <c r="Y47" i="9"/>
  <c r="W47" i="9"/>
  <c r="W56" i="9" s="1"/>
  <c r="U47" i="9"/>
  <c r="U56" i="9" s="1"/>
  <c r="S47" i="9"/>
  <c r="Q47" i="9"/>
  <c r="O47" i="9"/>
  <c r="O56" i="9" s="1"/>
  <c r="M47" i="9"/>
  <c r="M56" i="9" s="1"/>
  <c r="K47" i="9"/>
  <c r="I47" i="9"/>
  <c r="G47" i="9"/>
  <c r="G56" i="9" s="1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G55" i="9" s="1"/>
  <c r="AA55" i="9" s="1"/>
  <c r="F46" i="9"/>
  <c r="F55" i="9" s="1"/>
  <c r="E46" i="9"/>
  <c r="E55" i="9" s="1"/>
  <c r="D46" i="9"/>
  <c r="D55" i="9" s="1"/>
  <c r="C46" i="9"/>
  <c r="C55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AB54" i="9"/>
  <c r="F45" i="9"/>
  <c r="E45" i="9"/>
  <c r="E54" i="9" s="1"/>
  <c r="C45" i="9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AA53" i="9" s="1"/>
  <c r="F44" i="9"/>
  <c r="F53" i="9" s="1"/>
  <c r="E44" i="9"/>
  <c r="E53" i="9" s="1"/>
  <c r="D44" i="9"/>
  <c r="D53" i="9" s="1"/>
  <c r="C44" i="9"/>
  <c r="C53" i="9" s="1"/>
  <c r="Y43" i="9"/>
  <c r="S43" i="9"/>
  <c r="Q43" i="9"/>
  <c r="K43" i="9"/>
  <c r="I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AB35" i="9" s="1"/>
  <c r="G35" i="9"/>
  <c r="F35" i="9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I30" i="9"/>
  <c r="I52" i="9" s="1"/>
  <c r="G30" i="9"/>
  <c r="F30" i="9"/>
  <c r="F52" i="9" s="1"/>
  <c r="E30" i="9"/>
  <c r="E52" i="9" s="1"/>
  <c r="D30" i="9"/>
  <c r="C30" i="9"/>
  <c r="C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E24" i="9"/>
  <c r="D24" i="9"/>
  <c r="C48" i="7" s="1"/>
  <c r="C24" i="9"/>
  <c r="E43" i="9" l="1"/>
  <c r="AA56" i="9"/>
  <c r="M43" i="9"/>
  <c r="AB43" i="9" s="1"/>
  <c r="Y56" i="9"/>
  <c r="AB24" i="9"/>
  <c r="F43" i="9"/>
  <c r="U43" i="9"/>
  <c r="AB46" i="9"/>
  <c r="I56" i="9"/>
  <c r="Q56" i="9"/>
  <c r="AB56" i="9" s="1"/>
  <c r="F56" i="9"/>
  <c r="AB49" i="9"/>
  <c r="D52" i="9"/>
  <c r="C49" i="7"/>
  <c r="C43" i="9"/>
  <c r="G43" i="9"/>
  <c r="AA43" i="9" s="1"/>
  <c r="O43" i="9"/>
  <c r="W43" i="9"/>
  <c r="D56" i="9"/>
  <c r="S56" i="9"/>
  <c r="C56" i="9"/>
  <c r="AA48" i="9"/>
  <c r="AA57" i="9"/>
  <c r="AA59" i="9"/>
  <c r="O30" i="9"/>
  <c r="O52" i="9" s="1"/>
  <c r="AA35" i="9"/>
  <c r="K24" i="9"/>
  <c r="AA54" i="9"/>
  <c r="AB52" i="9"/>
  <c r="AB53" i="9"/>
  <c r="AB30" i="9"/>
  <c r="AA47" i="9"/>
  <c r="AA50" i="9"/>
  <c r="F27" i="9"/>
  <c r="AB47" i="9"/>
  <c r="AB50" i="9"/>
  <c r="AA44" i="9"/>
  <c r="AA45" i="9"/>
  <c r="AA46" i="9"/>
  <c r="G52" i="9"/>
  <c r="AA52" i="9" s="1"/>
  <c r="I55" i="9"/>
  <c r="AB55" i="9" s="1"/>
  <c r="AB44" i="9"/>
  <c r="AB45" i="9"/>
  <c r="F24" i="9" l="1"/>
  <c r="G27" i="9"/>
  <c r="AA30" i="9"/>
  <c r="G24" i="9" l="1"/>
  <c r="AA24" i="9" s="1"/>
  <c r="AA27" i="9"/>
</calcChain>
</file>

<file path=xl/sharedStrings.xml><?xml version="1.0" encoding="utf-8"?>
<sst xmlns="http://schemas.openxmlformats.org/spreadsheetml/2006/main" count="885" uniqueCount="278">
  <si>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</si>
  <si>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</si>
  <si>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</si>
  <si>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</si>
  <si>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</si>
  <si>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</si>
  <si>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</si>
  <si>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</si>
  <si>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</si>
  <si>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</si>
  <si>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</si>
  <si>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</si>
  <si>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</si>
  <si>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</si>
  <si>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</si>
  <si>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</si>
  <si>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</si>
  <si>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</si>
  <si>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</si>
  <si>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</si>
  <si>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</si>
  <si>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</si>
  <si>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</si>
  <si>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</si>
  <si>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</si>
  <si>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</si>
  <si>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</si>
  <si>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</si>
  <si>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</si>
  <si>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</si>
  <si>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</si>
  <si>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</si>
  <si>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</si>
  <si>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</si>
  <si>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</si>
  <si>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</si>
  <si>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</si>
  <si>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</si>
  <si>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</si>
  <si>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</si>
  <si>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</si>
  <si>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</si>
  <si>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</si>
  <si>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</si>
  <si>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</si>
  <si>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</si>
  <si>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</si>
  <si>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</si>
  <si>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</si>
  <si>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</si>
  <si>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</si>
  <si>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</si>
  <si>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</si>
  <si>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</si>
  <si>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</si>
  <si>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</si>
  <si>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</si>
  <si>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</si>
  <si>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</si>
  <si>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</si>
  <si>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</si>
  <si>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</si>
  <si>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</si>
  <si>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</si>
  <si>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</si>
  <si>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</si>
  <si>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</si>
  <si>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</si>
  <si>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</si>
  <si>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</si>
  <si>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</si>
  <si>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</si>
  <si>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</si>
  <si>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</si>
  <si>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</si>
  <si>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</si>
  <si>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</si>
  <si>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</si>
  <si>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</si>
  <si>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</si>
  <si>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</si>
  <si>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</si>
  <si>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</si>
  <si>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</si>
  <si>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</si>
  <si>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</si>
  <si>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</si>
  <si>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</si>
  <si>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</si>
  <si>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</si>
  <si>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</si>
  <si>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</si>
  <si>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</si>
  <si>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</si>
  <si>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</si>
  <si>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</si>
  <si>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</si>
  <si>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</si>
  <si>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</si>
  <si>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</si>
  <si>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</si>
  <si>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</si>
  <si>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</si>
  <si>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</si>
  <si>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</si>
  <si>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</si>
  <si>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</si>
  <si>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</si>
  <si>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</si>
  <si>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</si>
  <si>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</si>
  <si>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</si>
  <si>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</si>
  <si>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</si>
  <si>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</si>
  <si>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</si>
  <si>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</si>
  <si>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</si>
  <si>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</si>
  <si>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</si>
  <si>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</si>
  <si>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</si>
  <si>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</si>
  <si>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</si>
  <si>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</si>
  <si>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</si>
  <si>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</si>
  <si>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</si>
  <si>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</si>
  <si>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</si>
  <si>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</si>
  <si>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</si>
  <si>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</si>
  <si>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</si>
  <si>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</si>
  <si>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</si>
  <si>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</si>
  <si>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</si>
  <si>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</si>
  <si>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</si>
  <si>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</si>
  <si>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</si>
  <si>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</si>
  <si>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</si>
  <si>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</si>
  <si>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</si>
  <si>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</si>
  <si>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</si>
  <si>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</si>
  <si>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</si>
  <si>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</si>
  <si>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</si>
  <si>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</si>
  <si>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</si>
  <si>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</si>
  <si>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</si>
  <si>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</si>
  <si>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</si>
  <si>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</si>
  <si>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Реконструкция, модернизация, техническое перевооружение линий электропередачи</t>
  </si>
  <si>
    <t>предложение по корректировке плана</t>
  </si>
  <si>
    <t>от «__» _____ 202_ г. №___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</si>
  <si>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</si>
  <si>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</si>
  <si>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</si>
  <si>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</si>
  <si>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</si>
  <si>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</si>
  <si>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</si>
  <si>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</si>
  <si>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</si>
  <si>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</si>
  <si>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</si>
  <si>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</si>
  <si>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</si>
  <si>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</si>
  <si>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</si>
  <si>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</si>
  <si>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</si>
  <si>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</si>
  <si>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</si>
  <si>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</si>
  <si>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</si>
  <si>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</si>
  <si>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 Год 2021</t>
  </si>
  <si>
    <t xml:space="preserve"> Год 2022</t>
  </si>
  <si>
    <t>Год 2023</t>
  </si>
  <si>
    <t>Год 2024</t>
  </si>
  <si>
    <t>Год 2025</t>
  </si>
  <si>
    <t xml:space="preserve"> по состоянию на 01.01.2020 года</t>
  </si>
  <si>
    <t xml:space="preserve">по состоянию на 01.01.2021 года </t>
  </si>
  <si>
    <t>Результат реализации проекта - замена КТП на ГКТП (киоскового закрытого типа), для повышения качества эл.энергии, снижение эксплуатационных затрат, снижение технических потерь, снижение количества отключений, снижение рисков возникновения пожаров в пожароопасный период.</t>
  </si>
  <si>
    <t>Срок эксплуатации данной КТП-0,4 кВ превышает нормативный</t>
  </si>
  <si>
    <t>Трансформаторная подстанция</t>
  </si>
  <si>
    <t>КТП</t>
  </si>
  <si>
    <t>ГКТП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</si>
  <si>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</si>
  <si>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</si>
  <si>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</si>
  <si>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</si>
  <si>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</si>
  <si>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</si>
  <si>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</si>
  <si>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</si>
  <si>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</si>
  <si>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</si>
  <si>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</si>
  <si>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</si>
  <si>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</si>
  <si>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</si>
  <si>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</si>
  <si>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</si>
  <si>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</si>
  <si>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</si>
  <si>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</si>
  <si>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</si>
  <si>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</si>
  <si>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</si>
  <si>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</si>
  <si>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</si>
  <si>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</si>
  <si>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</si>
  <si>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</si>
  <si>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</si>
  <si>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</si>
  <si>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</si>
  <si>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</si>
  <si>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</si>
  <si>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</si>
  <si>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</si>
  <si>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</si>
  <si>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</si>
  <si>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</si>
  <si>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</si>
  <si>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</si>
  <si>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</si>
  <si>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</si>
  <si>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</si>
  <si>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</si>
  <si>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</si>
  <si>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</si>
  <si>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</si>
  <si>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</si>
  <si>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</si>
  <si>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</si>
  <si>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</si>
  <si>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</si>
  <si>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</si>
  <si>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</si>
  <si>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</si>
  <si>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</si>
  <si>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</si>
  <si>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</si>
  <si>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</si>
  <si>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</si>
  <si>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</si>
  <si>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</si>
  <si>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</si>
  <si>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</si>
  <si>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</si>
  <si>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</si>
  <si>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</si>
  <si>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</si>
  <si>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</si>
  <si>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</si>
  <si>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</si>
  <si>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</si>
  <si>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</si>
  <si>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P_2501_ГОРСЕТЬ</t>
  </si>
  <si>
    <t>Год раскрытия информации: 2025 год</t>
  </si>
  <si>
    <t xml:space="preserve">                                P_2501_ГОРСЕТЬ                                                                                       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</si>
  <si>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</si>
  <si>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2,008 млн.руб</t>
  </si>
  <si>
    <t>0,25 МВА</t>
  </si>
  <si>
    <t>КТП 178 переулок Магистральный</t>
  </si>
  <si>
    <t>ГКТП 178 переулок Магистральный</t>
  </si>
  <si>
    <t>1995</t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</si>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</sst>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top"/>
    </xf>
    <xf numFmtId="0" fontId="10" fillId="0" borderId="1" xfId="61" applyFont="1" applyBorder="1" applyAlignment="1">
      <alignment horizontal="left" vertical="center"/>
    </xf>
    <xf numFmtId="0" fontId="10" fillId="0" borderId="1" xfId="61" applyFont="1" applyBorder="1" applyAlignment="1">
      <alignment horizontal="left" vertical="center" wrapText="1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left" vertical="center" wrapText="1"/>
    </xf>
    <xf numFmtId="0" fontId="10" fillId="0" borderId="0" xfId="61" applyFont="1" applyAlignment="1">
      <alignment vertical="center"/>
    </xf>
    <xf numFmtId="0" fontId="10" fillId="0" borderId="0" xfId="61" applyFont="1" applyAlignment="1">
      <alignment vertical="top" wrapText="1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7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4" fontId="10" fillId="0" borderId="1" xfId="2" applyNumberForma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49" fontId="10" fillId="0" borderId="0" xfId="61" applyNumberFormat="1" applyFont="1" applyAlignment="1">
      <alignment horizontal="left" vertical="top"/>
    </xf>
    <xf numFmtId="0" fontId="3" fillId="0" borderId="0" xfId="1" applyFont="1" applyAlignment="1">
      <alignment horizontal="center" vertical="center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10" fillId="0" borderId="19" xfId="61" applyFont="1" applyBorder="1" applyAlignment="1">
      <alignment horizontal="left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/>
    </xf>
    <xf numFmtId="0" fontId="35" fillId="0" borderId="17" xfId="61" applyFont="1" applyBorder="1" applyAlignment="1">
      <alignment horizontal="center" vertical="center"/>
    </xf>
    <xf numFmtId="0" fontId="35" fillId="0" borderId="20" xfId="61" applyFont="1" applyBorder="1" applyAlignment="1">
      <alignment horizontal="center" vertical="center"/>
    </xf>
    <xf numFmtId="0" fontId="35" fillId="0" borderId="3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5" fillId="0" borderId="0" xfId="1" applyFont="1" applyAlignment="1">
      <alignment horizontal="center" vertical="center"/>
    </xf>
    <xf numFmtId="0" fontId="46" fillId="0" borderId="0" xfId="1" applyFont="1" applyAlignment="1">
      <alignment horizontal="center" vertical="center"/>
    </xf>
    <xf numFmtId="0" fontId="0" fillId="0" borderId="0" xfId="0" applyAlignment="1">
      <alignment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left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49" fontId="10" fillId="25" borderId="1" xfId="61" applyNumberFormat="1" applyFont="1" applyFill="1" applyBorder="1" applyAlignment="1">
      <alignment horizontal="center" vertical="center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view="pageBreakPreview" zoomScaleSheetLayoutView="10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161</v>
      </c>
    </row>
    <row r="4" spans="1:22" s="7" customFormat="1" ht="18.75" x14ac:dyDescent="0.3">
      <c r="A4" s="11"/>
      <c r="H4" s="10"/>
    </row>
    <row r="5" spans="1:22" s="7" customFormat="1" ht="15.75" x14ac:dyDescent="0.25">
      <c r="A5" s="93" t="s">
        <v>267</v>
      </c>
      <c r="B5" s="93"/>
      <c r="C5" s="93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97" t="s">
        <v>4</v>
      </c>
      <c r="B7" s="97"/>
      <c r="C7" s="9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98" t="s">
        <v>66</v>
      </c>
      <c r="B9" s="98"/>
      <c r="C9" s="98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4" t="s">
        <v>3</v>
      </c>
      <c r="B10" s="94"/>
      <c r="C10" s="94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98" t="s">
        <v>268</v>
      </c>
      <c r="B12" s="98"/>
      <c r="C12" s="98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4" t="s">
        <v>2</v>
      </c>
      <c r="B13" s="94"/>
      <c r="C13" s="9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5.25" customHeight="1" x14ac:dyDescent="0.2">
      <c r="A15" s="95" t="s">
        <v>271</v>
      </c>
      <c r="B15" s="95"/>
      <c r="C15" s="9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4" t="s">
        <v>1</v>
      </c>
      <c r="B16" s="94"/>
      <c r="C16" s="9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5" t="s">
        <v>59</v>
      </c>
      <c r="B18" s="96"/>
      <c r="C18" s="9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52" t="s">
        <v>159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0"/>
      <c r="B24" s="91"/>
      <c r="C24" s="9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90"/>
      <c r="B39" s="91"/>
      <c r="C39" s="92"/>
    </row>
    <row r="40" spans="1:18" ht="63" x14ac:dyDescent="0.25">
      <c r="A40" s="13" t="s">
        <v>42</v>
      </c>
      <c r="B40" s="25" t="s">
        <v>65</v>
      </c>
      <c r="C40" s="58" t="s">
        <v>273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265</v>
      </c>
      <c r="C44" s="21" t="s">
        <v>266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90"/>
      <c r="B47" s="91"/>
      <c r="C47" s="92"/>
    </row>
    <row r="48" spans="1:18" ht="75.75" customHeight="1" x14ac:dyDescent="0.25">
      <c r="A48" s="13" t="s">
        <v>58</v>
      </c>
      <c r="B48" s="24" t="s">
        <v>148</v>
      </c>
      <c r="C48" s="57">
        <f>'6.2. Паспорт фин осв ввод'!D24</f>
        <v>2.0082720000000003</v>
      </c>
    </row>
    <row r="49" spans="1:3" ht="71.25" customHeight="1" x14ac:dyDescent="0.25">
      <c r="A49" s="13" t="s">
        <v>46</v>
      </c>
      <c r="B49" s="24" t="s">
        <v>149</v>
      </c>
      <c r="C49" s="57">
        <f>'6.2. Паспорт фин осв ввод'!D30</f>
        <v>1.6735600000000002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I42"/>
  <sheetViews>
    <sheetView view="pageBreakPreview" topLeftCell="A10" zoomScale="91" zoomScaleSheetLayoutView="91" workbookViewId="0">
      <selection activeCell="B29" sqref="B29:R29"/>
    </sheetView>
  </sheetViews>
  <sheetFormatPr defaultColWidth="10.7109375" defaultRowHeight="15.75" x14ac:dyDescent="0.25"/>
  <cols>
    <col min="1" max="1" width="9.5703125" style="47" customWidth="1"/>
    <col min="2" max="2" width="10.42578125" style="47" customWidth="1"/>
    <col min="3" max="3" width="12.7109375" style="47" customWidth="1"/>
    <col min="4" max="4" width="16.140625" style="47" customWidth="1"/>
    <col min="5" max="5" width="11.140625" style="47" customWidth="1"/>
    <col min="6" max="6" width="11" style="47" customWidth="1"/>
    <col min="7" max="8" width="8.7109375" style="47" customWidth="1"/>
    <col min="9" max="9" width="7.28515625" style="47" customWidth="1"/>
    <col min="10" max="10" width="9.28515625" style="47" customWidth="1"/>
    <col min="11" max="11" width="10.28515625" style="47" customWidth="1"/>
    <col min="12" max="15" width="8.7109375" style="47" customWidth="1"/>
    <col min="16" max="16" width="19.42578125" style="47" customWidth="1"/>
    <col min="17" max="17" width="21.7109375" style="47" customWidth="1"/>
    <col min="18" max="18" width="22" style="47" customWidth="1"/>
    <col min="19" max="19" width="19.7109375" style="47" customWidth="1"/>
    <col min="20" max="20" width="18.42578125" style="47" customWidth="1"/>
    <col min="21" max="237" width="10.7109375" style="47"/>
    <col min="238" max="242" width="15.7109375" style="47" customWidth="1"/>
    <col min="243" max="246" width="12.7109375" style="47" customWidth="1"/>
    <col min="247" max="250" width="15.7109375" style="47" customWidth="1"/>
    <col min="251" max="251" width="22.85546875" style="47" customWidth="1"/>
    <col min="252" max="252" width="20.7109375" style="47" customWidth="1"/>
    <col min="253" max="253" width="16.7109375" style="47" customWidth="1"/>
    <col min="254" max="493" width="10.7109375" style="47"/>
    <col min="494" max="498" width="15.7109375" style="47" customWidth="1"/>
    <col min="499" max="502" width="12.7109375" style="47" customWidth="1"/>
    <col min="503" max="506" width="15.7109375" style="47" customWidth="1"/>
    <col min="507" max="507" width="22.85546875" style="47" customWidth="1"/>
    <col min="508" max="508" width="20.7109375" style="47" customWidth="1"/>
    <col min="509" max="509" width="16.7109375" style="47" customWidth="1"/>
    <col min="510" max="749" width="10.7109375" style="47"/>
    <col min="750" max="754" width="15.7109375" style="47" customWidth="1"/>
    <col min="755" max="758" width="12.7109375" style="47" customWidth="1"/>
    <col min="759" max="762" width="15.7109375" style="47" customWidth="1"/>
    <col min="763" max="763" width="22.85546875" style="47" customWidth="1"/>
    <col min="764" max="764" width="20.7109375" style="47" customWidth="1"/>
    <col min="765" max="765" width="16.7109375" style="47" customWidth="1"/>
    <col min="766" max="1005" width="10.7109375" style="47"/>
    <col min="1006" max="1010" width="15.7109375" style="47" customWidth="1"/>
    <col min="1011" max="1014" width="12.7109375" style="47" customWidth="1"/>
    <col min="1015" max="1018" width="15.7109375" style="47" customWidth="1"/>
    <col min="1019" max="1019" width="22.85546875" style="47" customWidth="1"/>
    <col min="1020" max="1020" width="20.7109375" style="47" customWidth="1"/>
    <col min="1021" max="1021" width="16.7109375" style="47" customWidth="1"/>
    <col min="1022" max="1261" width="10.7109375" style="47"/>
    <col min="1262" max="1266" width="15.7109375" style="47" customWidth="1"/>
    <col min="1267" max="1270" width="12.7109375" style="47" customWidth="1"/>
    <col min="1271" max="1274" width="15.7109375" style="47" customWidth="1"/>
    <col min="1275" max="1275" width="22.85546875" style="47" customWidth="1"/>
    <col min="1276" max="1276" width="20.7109375" style="47" customWidth="1"/>
    <col min="1277" max="1277" width="16.7109375" style="47" customWidth="1"/>
    <col min="1278" max="1517" width="10.7109375" style="47"/>
    <col min="1518" max="1522" width="15.7109375" style="47" customWidth="1"/>
    <col min="1523" max="1526" width="12.7109375" style="47" customWidth="1"/>
    <col min="1527" max="1530" width="15.7109375" style="47" customWidth="1"/>
    <col min="1531" max="1531" width="22.85546875" style="47" customWidth="1"/>
    <col min="1532" max="1532" width="20.7109375" style="47" customWidth="1"/>
    <col min="1533" max="1533" width="16.7109375" style="47" customWidth="1"/>
    <col min="1534" max="1773" width="10.7109375" style="47"/>
    <col min="1774" max="1778" width="15.7109375" style="47" customWidth="1"/>
    <col min="1779" max="1782" width="12.7109375" style="47" customWidth="1"/>
    <col min="1783" max="1786" width="15.7109375" style="47" customWidth="1"/>
    <col min="1787" max="1787" width="22.85546875" style="47" customWidth="1"/>
    <col min="1788" max="1788" width="20.7109375" style="47" customWidth="1"/>
    <col min="1789" max="1789" width="16.7109375" style="47" customWidth="1"/>
    <col min="1790" max="2029" width="10.7109375" style="47"/>
    <col min="2030" max="2034" width="15.7109375" style="47" customWidth="1"/>
    <col min="2035" max="2038" width="12.7109375" style="47" customWidth="1"/>
    <col min="2039" max="2042" width="15.7109375" style="47" customWidth="1"/>
    <col min="2043" max="2043" width="22.85546875" style="47" customWidth="1"/>
    <col min="2044" max="2044" width="20.7109375" style="47" customWidth="1"/>
    <col min="2045" max="2045" width="16.7109375" style="47" customWidth="1"/>
    <col min="2046" max="2285" width="10.7109375" style="47"/>
    <col min="2286" max="2290" width="15.7109375" style="47" customWidth="1"/>
    <col min="2291" max="2294" width="12.7109375" style="47" customWidth="1"/>
    <col min="2295" max="2298" width="15.7109375" style="47" customWidth="1"/>
    <col min="2299" max="2299" width="22.85546875" style="47" customWidth="1"/>
    <col min="2300" max="2300" width="20.7109375" style="47" customWidth="1"/>
    <col min="2301" max="2301" width="16.7109375" style="47" customWidth="1"/>
    <col min="2302" max="2541" width="10.7109375" style="47"/>
    <col min="2542" max="2546" width="15.7109375" style="47" customWidth="1"/>
    <col min="2547" max="2550" width="12.7109375" style="47" customWidth="1"/>
    <col min="2551" max="2554" width="15.7109375" style="47" customWidth="1"/>
    <col min="2555" max="2555" width="22.85546875" style="47" customWidth="1"/>
    <col min="2556" max="2556" width="20.7109375" style="47" customWidth="1"/>
    <col min="2557" max="2557" width="16.7109375" style="47" customWidth="1"/>
    <col min="2558" max="2797" width="10.7109375" style="47"/>
    <col min="2798" max="2802" width="15.7109375" style="47" customWidth="1"/>
    <col min="2803" max="2806" width="12.7109375" style="47" customWidth="1"/>
    <col min="2807" max="2810" width="15.7109375" style="47" customWidth="1"/>
    <col min="2811" max="2811" width="22.85546875" style="47" customWidth="1"/>
    <col min="2812" max="2812" width="20.7109375" style="47" customWidth="1"/>
    <col min="2813" max="2813" width="16.7109375" style="47" customWidth="1"/>
    <col min="2814" max="3053" width="10.7109375" style="47"/>
    <col min="3054" max="3058" width="15.7109375" style="47" customWidth="1"/>
    <col min="3059" max="3062" width="12.7109375" style="47" customWidth="1"/>
    <col min="3063" max="3066" width="15.7109375" style="47" customWidth="1"/>
    <col min="3067" max="3067" width="22.85546875" style="47" customWidth="1"/>
    <col min="3068" max="3068" width="20.7109375" style="47" customWidth="1"/>
    <col min="3069" max="3069" width="16.7109375" style="47" customWidth="1"/>
    <col min="3070" max="3309" width="10.7109375" style="47"/>
    <col min="3310" max="3314" width="15.7109375" style="47" customWidth="1"/>
    <col min="3315" max="3318" width="12.7109375" style="47" customWidth="1"/>
    <col min="3319" max="3322" width="15.7109375" style="47" customWidth="1"/>
    <col min="3323" max="3323" width="22.85546875" style="47" customWidth="1"/>
    <col min="3324" max="3324" width="20.7109375" style="47" customWidth="1"/>
    <col min="3325" max="3325" width="16.7109375" style="47" customWidth="1"/>
    <col min="3326" max="3565" width="10.7109375" style="47"/>
    <col min="3566" max="3570" width="15.7109375" style="47" customWidth="1"/>
    <col min="3571" max="3574" width="12.7109375" style="47" customWidth="1"/>
    <col min="3575" max="3578" width="15.7109375" style="47" customWidth="1"/>
    <col min="3579" max="3579" width="22.85546875" style="47" customWidth="1"/>
    <col min="3580" max="3580" width="20.7109375" style="47" customWidth="1"/>
    <col min="3581" max="3581" width="16.7109375" style="47" customWidth="1"/>
    <col min="3582" max="3821" width="10.7109375" style="47"/>
    <col min="3822" max="3826" width="15.7109375" style="47" customWidth="1"/>
    <col min="3827" max="3830" width="12.7109375" style="47" customWidth="1"/>
    <col min="3831" max="3834" width="15.7109375" style="47" customWidth="1"/>
    <col min="3835" max="3835" width="22.85546875" style="47" customWidth="1"/>
    <col min="3836" max="3836" width="20.7109375" style="47" customWidth="1"/>
    <col min="3837" max="3837" width="16.7109375" style="47" customWidth="1"/>
    <col min="3838" max="4077" width="10.7109375" style="47"/>
    <col min="4078" max="4082" width="15.7109375" style="47" customWidth="1"/>
    <col min="4083" max="4086" width="12.7109375" style="47" customWidth="1"/>
    <col min="4087" max="4090" width="15.7109375" style="47" customWidth="1"/>
    <col min="4091" max="4091" width="22.85546875" style="47" customWidth="1"/>
    <col min="4092" max="4092" width="20.7109375" style="47" customWidth="1"/>
    <col min="4093" max="4093" width="16.7109375" style="47" customWidth="1"/>
    <col min="4094" max="4333" width="10.7109375" style="47"/>
    <col min="4334" max="4338" width="15.7109375" style="47" customWidth="1"/>
    <col min="4339" max="4342" width="12.7109375" style="47" customWidth="1"/>
    <col min="4343" max="4346" width="15.7109375" style="47" customWidth="1"/>
    <col min="4347" max="4347" width="22.85546875" style="47" customWidth="1"/>
    <col min="4348" max="4348" width="20.7109375" style="47" customWidth="1"/>
    <col min="4349" max="4349" width="16.7109375" style="47" customWidth="1"/>
    <col min="4350" max="4589" width="10.7109375" style="47"/>
    <col min="4590" max="4594" width="15.7109375" style="47" customWidth="1"/>
    <col min="4595" max="4598" width="12.7109375" style="47" customWidth="1"/>
    <col min="4599" max="4602" width="15.7109375" style="47" customWidth="1"/>
    <col min="4603" max="4603" width="22.85546875" style="47" customWidth="1"/>
    <col min="4604" max="4604" width="20.7109375" style="47" customWidth="1"/>
    <col min="4605" max="4605" width="16.7109375" style="47" customWidth="1"/>
    <col min="4606" max="4845" width="10.7109375" style="47"/>
    <col min="4846" max="4850" width="15.7109375" style="47" customWidth="1"/>
    <col min="4851" max="4854" width="12.7109375" style="47" customWidth="1"/>
    <col min="4855" max="4858" width="15.7109375" style="47" customWidth="1"/>
    <col min="4859" max="4859" width="22.85546875" style="47" customWidth="1"/>
    <col min="4860" max="4860" width="20.7109375" style="47" customWidth="1"/>
    <col min="4861" max="4861" width="16.7109375" style="47" customWidth="1"/>
    <col min="4862" max="5101" width="10.7109375" style="47"/>
    <col min="5102" max="5106" width="15.7109375" style="47" customWidth="1"/>
    <col min="5107" max="5110" width="12.7109375" style="47" customWidth="1"/>
    <col min="5111" max="5114" width="15.7109375" style="47" customWidth="1"/>
    <col min="5115" max="5115" width="22.85546875" style="47" customWidth="1"/>
    <col min="5116" max="5116" width="20.7109375" style="47" customWidth="1"/>
    <col min="5117" max="5117" width="16.7109375" style="47" customWidth="1"/>
    <col min="5118" max="5357" width="10.7109375" style="47"/>
    <col min="5358" max="5362" width="15.7109375" style="47" customWidth="1"/>
    <col min="5363" max="5366" width="12.7109375" style="47" customWidth="1"/>
    <col min="5367" max="5370" width="15.7109375" style="47" customWidth="1"/>
    <col min="5371" max="5371" width="22.85546875" style="47" customWidth="1"/>
    <col min="5372" max="5372" width="20.7109375" style="47" customWidth="1"/>
    <col min="5373" max="5373" width="16.7109375" style="47" customWidth="1"/>
    <col min="5374" max="5613" width="10.7109375" style="47"/>
    <col min="5614" max="5618" width="15.7109375" style="47" customWidth="1"/>
    <col min="5619" max="5622" width="12.7109375" style="47" customWidth="1"/>
    <col min="5623" max="5626" width="15.7109375" style="47" customWidth="1"/>
    <col min="5627" max="5627" width="22.85546875" style="47" customWidth="1"/>
    <col min="5628" max="5628" width="20.7109375" style="47" customWidth="1"/>
    <col min="5629" max="5629" width="16.7109375" style="47" customWidth="1"/>
    <col min="5630" max="5869" width="10.7109375" style="47"/>
    <col min="5870" max="5874" width="15.7109375" style="47" customWidth="1"/>
    <col min="5875" max="5878" width="12.7109375" style="47" customWidth="1"/>
    <col min="5879" max="5882" width="15.7109375" style="47" customWidth="1"/>
    <col min="5883" max="5883" width="22.85546875" style="47" customWidth="1"/>
    <col min="5884" max="5884" width="20.7109375" style="47" customWidth="1"/>
    <col min="5885" max="5885" width="16.7109375" style="47" customWidth="1"/>
    <col min="5886" max="6125" width="10.7109375" style="47"/>
    <col min="6126" max="6130" width="15.7109375" style="47" customWidth="1"/>
    <col min="6131" max="6134" width="12.7109375" style="47" customWidth="1"/>
    <col min="6135" max="6138" width="15.7109375" style="47" customWidth="1"/>
    <col min="6139" max="6139" width="22.85546875" style="47" customWidth="1"/>
    <col min="6140" max="6140" width="20.7109375" style="47" customWidth="1"/>
    <col min="6141" max="6141" width="16.7109375" style="47" customWidth="1"/>
    <col min="6142" max="6381" width="10.7109375" style="47"/>
    <col min="6382" max="6386" width="15.7109375" style="47" customWidth="1"/>
    <col min="6387" max="6390" width="12.7109375" style="47" customWidth="1"/>
    <col min="6391" max="6394" width="15.7109375" style="47" customWidth="1"/>
    <col min="6395" max="6395" width="22.85546875" style="47" customWidth="1"/>
    <col min="6396" max="6396" width="20.7109375" style="47" customWidth="1"/>
    <col min="6397" max="6397" width="16.7109375" style="47" customWidth="1"/>
    <col min="6398" max="6637" width="10.7109375" style="47"/>
    <col min="6638" max="6642" width="15.7109375" style="47" customWidth="1"/>
    <col min="6643" max="6646" width="12.7109375" style="47" customWidth="1"/>
    <col min="6647" max="6650" width="15.7109375" style="47" customWidth="1"/>
    <col min="6651" max="6651" width="22.85546875" style="47" customWidth="1"/>
    <col min="6652" max="6652" width="20.7109375" style="47" customWidth="1"/>
    <col min="6653" max="6653" width="16.7109375" style="47" customWidth="1"/>
    <col min="6654" max="6893" width="10.7109375" style="47"/>
    <col min="6894" max="6898" width="15.7109375" style="47" customWidth="1"/>
    <col min="6899" max="6902" width="12.7109375" style="47" customWidth="1"/>
    <col min="6903" max="6906" width="15.7109375" style="47" customWidth="1"/>
    <col min="6907" max="6907" width="22.85546875" style="47" customWidth="1"/>
    <col min="6908" max="6908" width="20.7109375" style="47" customWidth="1"/>
    <col min="6909" max="6909" width="16.7109375" style="47" customWidth="1"/>
    <col min="6910" max="7149" width="10.7109375" style="47"/>
    <col min="7150" max="7154" width="15.7109375" style="47" customWidth="1"/>
    <col min="7155" max="7158" width="12.7109375" style="47" customWidth="1"/>
    <col min="7159" max="7162" width="15.7109375" style="47" customWidth="1"/>
    <col min="7163" max="7163" width="22.85546875" style="47" customWidth="1"/>
    <col min="7164" max="7164" width="20.7109375" style="47" customWidth="1"/>
    <col min="7165" max="7165" width="16.7109375" style="47" customWidth="1"/>
    <col min="7166" max="7405" width="10.7109375" style="47"/>
    <col min="7406" max="7410" width="15.7109375" style="47" customWidth="1"/>
    <col min="7411" max="7414" width="12.7109375" style="47" customWidth="1"/>
    <col min="7415" max="7418" width="15.7109375" style="47" customWidth="1"/>
    <col min="7419" max="7419" width="22.85546875" style="47" customWidth="1"/>
    <col min="7420" max="7420" width="20.7109375" style="47" customWidth="1"/>
    <col min="7421" max="7421" width="16.7109375" style="47" customWidth="1"/>
    <col min="7422" max="7661" width="10.7109375" style="47"/>
    <col min="7662" max="7666" width="15.7109375" style="47" customWidth="1"/>
    <col min="7667" max="7670" width="12.7109375" style="47" customWidth="1"/>
    <col min="7671" max="7674" width="15.7109375" style="47" customWidth="1"/>
    <col min="7675" max="7675" width="22.85546875" style="47" customWidth="1"/>
    <col min="7676" max="7676" width="20.7109375" style="47" customWidth="1"/>
    <col min="7677" max="7677" width="16.7109375" style="47" customWidth="1"/>
    <col min="7678" max="7917" width="10.7109375" style="47"/>
    <col min="7918" max="7922" width="15.7109375" style="47" customWidth="1"/>
    <col min="7923" max="7926" width="12.7109375" style="47" customWidth="1"/>
    <col min="7927" max="7930" width="15.7109375" style="47" customWidth="1"/>
    <col min="7931" max="7931" width="22.85546875" style="47" customWidth="1"/>
    <col min="7932" max="7932" width="20.7109375" style="47" customWidth="1"/>
    <col min="7933" max="7933" width="16.7109375" style="47" customWidth="1"/>
    <col min="7934" max="8173" width="10.7109375" style="47"/>
    <col min="8174" max="8178" width="15.7109375" style="47" customWidth="1"/>
    <col min="8179" max="8182" width="12.7109375" style="47" customWidth="1"/>
    <col min="8183" max="8186" width="15.7109375" style="47" customWidth="1"/>
    <col min="8187" max="8187" width="22.85546875" style="47" customWidth="1"/>
    <col min="8188" max="8188" width="20.7109375" style="47" customWidth="1"/>
    <col min="8189" max="8189" width="16.7109375" style="47" customWidth="1"/>
    <col min="8190" max="8429" width="10.7109375" style="47"/>
    <col min="8430" max="8434" width="15.7109375" style="47" customWidth="1"/>
    <col min="8435" max="8438" width="12.7109375" style="47" customWidth="1"/>
    <col min="8439" max="8442" width="15.7109375" style="47" customWidth="1"/>
    <col min="8443" max="8443" width="22.85546875" style="47" customWidth="1"/>
    <col min="8444" max="8444" width="20.7109375" style="47" customWidth="1"/>
    <col min="8445" max="8445" width="16.7109375" style="47" customWidth="1"/>
    <col min="8446" max="8685" width="10.7109375" style="47"/>
    <col min="8686" max="8690" width="15.7109375" style="47" customWidth="1"/>
    <col min="8691" max="8694" width="12.7109375" style="47" customWidth="1"/>
    <col min="8695" max="8698" width="15.7109375" style="47" customWidth="1"/>
    <col min="8699" max="8699" width="22.85546875" style="47" customWidth="1"/>
    <col min="8700" max="8700" width="20.7109375" style="47" customWidth="1"/>
    <col min="8701" max="8701" width="16.7109375" style="47" customWidth="1"/>
    <col min="8702" max="8941" width="10.7109375" style="47"/>
    <col min="8942" max="8946" width="15.7109375" style="47" customWidth="1"/>
    <col min="8947" max="8950" width="12.7109375" style="47" customWidth="1"/>
    <col min="8951" max="8954" width="15.7109375" style="47" customWidth="1"/>
    <col min="8955" max="8955" width="22.85546875" style="47" customWidth="1"/>
    <col min="8956" max="8956" width="20.7109375" style="47" customWidth="1"/>
    <col min="8957" max="8957" width="16.7109375" style="47" customWidth="1"/>
    <col min="8958" max="9197" width="10.7109375" style="47"/>
    <col min="9198" max="9202" width="15.7109375" style="47" customWidth="1"/>
    <col min="9203" max="9206" width="12.7109375" style="47" customWidth="1"/>
    <col min="9207" max="9210" width="15.7109375" style="47" customWidth="1"/>
    <col min="9211" max="9211" width="22.85546875" style="47" customWidth="1"/>
    <col min="9212" max="9212" width="20.7109375" style="47" customWidth="1"/>
    <col min="9213" max="9213" width="16.7109375" style="47" customWidth="1"/>
    <col min="9214" max="9453" width="10.7109375" style="47"/>
    <col min="9454" max="9458" width="15.7109375" style="47" customWidth="1"/>
    <col min="9459" max="9462" width="12.7109375" style="47" customWidth="1"/>
    <col min="9463" max="9466" width="15.7109375" style="47" customWidth="1"/>
    <col min="9467" max="9467" width="22.85546875" style="47" customWidth="1"/>
    <col min="9468" max="9468" width="20.7109375" style="47" customWidth="1"/>
    <col min="9469" max="9469" width="16.7109375" style="47" customWidth="1"/>
    <col min="9470" max="9709" width="10.7109375" style="47"/>
    <col min="9710" max="9714" width="15.7109375" style="47" customWidth="1"/>
    <col min="9715" max="9718" width="12.7109375" style="47" customWidth="1"/>
    <col min="9719" max="9722" width="15.7109375" style="47" customWidth="1"/>
    <col min="9723" max="9723" width="22.85546875" style="47" customWidth="1"/>
    <col min="9724" max="9724" width="20.7109375" style="47" customWidth="1"/>
    <col min="9725" max="9725" width="16.7109375" style="47" customWidth="1"/>
    <col min="9726" max="9965" width="10.7109375" style="47"/>
    <col min="9966" max="9970" width="15.7109375" style="47" customWidth="1"/>
    <col min="9971" max="9974" width="12.7109375" style="47" customWidth="1"/>
    <col min="9975" max="9978" width="15.7109375" style="47" customWidth="1"/>
    <col min="9979" max="9979" width="22.85546875" style="47" customWidth="1"/>
    <col min="9980" max="9980" width="20.7109375" style="47" customWidth="1"/>
    <col min="9981" max="9981" width="16.7109375" style="47" customWidth="1"/>
    <col min="9982" max="10221" width="10.7109375" style="47"/>
    <col min="10222" max="10226" width="15.7109375" style="47" customWidth="1"/>
    <col min="10227" max="10230" width="12.7109375" style="47" customWidth="1"/>
    <col min="10231" max="10234" width="15.7109375" style="47" customWidth="1"/>
    <col min="10235" max="10235" width="22.85546875" style="47" customWidth="1"/>
    <col min="10236" max="10236" width="20.7109375" style="47" customWidth="1"/>
    <col min="10237" max="10237" width="16.7109375" style="47" customWidth="1"/>
    <col min="10238" max="10477" width="10.7109375" style="47"/>
    <col min="10478" max="10482" width="15.7109375" style="47" customWidth="1"/>
    <col min="10483" max="10486" width="12.7109375" style="47" customWidth="1"/>
    <col min="10487" max="10490" width="15.7109375" style="47" customWidth="1"/>
    <col min="10491" max="10491" width="22.85546875" style="47" customWidth="1"/>
    <col min="10492" max="10492" width="20.7109375" style="47" customWidth="1"/>
    <col min="10493" max="10493" width="16.7109375" style="47" customWidth="1"/>
    <col min="10494" max="10733" width="10.7109375" style="47"/>
    <col min="10734" max="10738" width="15.7109375" style="47" customWidth="1"/>
    <col min="10739" max="10742" width="12.7109375" style="47" customWidth="1"/>
    <col min="10743" max="10746" width="15.7109375" style="47" customWidth="1"/>
    <col min="10747" max="10747" width="22.85546875" style="47" customWidth="1"/>
    <col min="10748" max="10748" width="20.7109375" style="47" customWidth="1"/>
    <col min="10749" max="10749" width="16.7109375" style="47" customWidth="1"/>
    <col min="10750" max="10989" width="10.7109375" style="47"/>
    <col min="10990" max="10994" width="15.7109375" style="47" customWidth="1"/>
    <col min="10995" max="10998" width="12.7109375" style="47" customWidth="1"/>
    <col min="10999" max="11002" width="15.7109375" style="47" customWidth="1"/>
    <col min="11003" max="11003" width="22.85546875" style="47" customWidth="1"/>
    <col min="11004" max="11004" width="20.7109375" style="47" customWidth="1"/>
    <col min="11005" max="11005" width="16.7109375" style="47" customWidth="1"/>
    <col min="11006" max="11245" width="10.7109375" style="47"/>
    <col min="11246" max="11250" width="15.7109375" style="47" customWidth="1"/>
    <col min="11251" max="11254" width="12.7109375" style="47" customWidth="1"/>
    <col min="11255" max="11258" width="15.7109375" style="47" customWidth="1"/>
    <col min="11259" max="11259" width="22.85546875" style="47" customWidth="1"/>
    <col min="11260" max="11260" width="20.7109375" style="47" customWidth="1"/>
    <col min="11261" max="11261" width="16.7109375" style="47" customWidth="1"/>
    <col min="11262" max="11501" width="10.7109375" style="47"/>
    <col min="11502" max="11506" width="15.7109375" style="47" customWidth="1"/>
    <col min="11507" max="11510" width="12.7109375" style="47" customWidth="1"/>
    <col min="11511" max="11514" width="15.7109375" style="47" customWidth="1"/>
    <col min="11515" max="11515" width="22.85546875" style="47" customWidth="1"/>
    <col min="11516" max="11516" width="20.7109375" style="47" customWidth="1"/>
    <col min="11517" max="11517" width="16.7109375" style="47" customWidth="1"/>
    <col min="11518" max="11757" width="10.7109375" style="47"/>
    <col min="11758" max="11762" width="15.7109375" style="47" customWidth="1"/>
    <col min="11763" max="11766" width="12.7109375" style="47" customWidth="1"/>
    <col min="11767" max="11770" width="15.7109375" style="47" customWidth="1"/>
    <col min="11771" max="11771" width="22.85546875" style="47" customWidth="1"/>
    <col min="11772" max="11772" width="20.7109375" style="47" customWidth="1"/>
    <col min="11773" max="11773" width="16.7109375" style="47" customWidth="1"/>
    <col min="11774" max="12013" width="10.7109375" style="47"/>
    <col min="12014" max="12018" width="15.7109375" style="47" customWidth="1"/>
    <col min="12019" max="12022" width="12.7109375" style="47" customWidth="1"/>
    <col min="12023" max="12026" width="15.7109375" style="47" customWidth="1"/>
    <col min="12027" max="12027" width="22.85546875" style="47" customWidth="1"/>
    <col min="12028" max="12028" width="20.7109375" style="47" customWidth="1"/>
    <col min="12029" max="12029" width="16.7109375" style="47" customWidth="1"/>
    <col min="12030" max="12269" width="10.7109375" style="47"/>
    <col min="12270" max="12274" width="15.7109375" style="47" customWidth="1"/>
    <col min="12275" max="12278" width="12.7109375" style="47" customWidth="1"/>
    <col min="12279" max="12282" width="15.7109375" style="47" customWidth="1"/>
    <col min="12283" max="12283" width="22.85546875" style="47" customWidth="1"/>
    <col min="12284" max="12284" width="20.7109375" style="47" customWidth="1"/>
    <col min="12285" max="12285" width="16.7109375" style="47" customWidth="1"/>
    <col min="12286" max="12525" width="10.7109375" style="47"/>
    <col min="12526" max="12530" width="15.7109375" style="47" customWidth="1"/>
    <col min="12531" max="12534" width="12.7109375" style="47" customWidth="1"/>
    <col min="12535" max="12538" width="15.7109375" style="47" customWidth="1"/>
    <col min="12539" max="12539" width="22.85546875" style="47" customWidth="1"/>
    <col min="12540" max="12540" width="20.7109375" style="47" customWidth="1"/>
    <col min="12541" max="12541" width="16.7109375" style="47" customWidth="1"/>
    <col min="12542" max="12781" width="10.7109375" style="47"/>
    <col min="12782" max="12786" width="15.7109375" style="47" customWidth="1"/>
    <col min="12787" max="12790" width="12.7109375" style="47" customWidth="1"/>
    <col min="12791" max="12794" width="15.7109375" style="47" customWidth="1"/>
    <col min="12795" max="12795" width="22.85546875" style="47" customWidth="1"/>
    <col min="12796" max="12796" width="20.7109375" style="47" customWidth="1"/>
    <col min="12797" max="12797" width="16.7109375" style="47" customWidth="1"/>
    <col min="12798" max="13037" width="10.7109375" style="47"/>
    <col min="13038" max="13042" width="15.7109375" style="47" customWidth="1"/>
    <col min="13043" max="13046" width="12.7109375" style="47" customWidth="1"/>
    <col min="13047" max="13050" width="15.7109375" style="47" customWidth="1"/>
    <col min="13051" max="13051" width="22.85546875" style="47" customWidth="1"/>
    <col min="13052" max="13052" width="20.7109375" style="47" customWidth="1"/>
    <col min="13053" max="13053" width="16.7109375" style="47" customWidth="1"/>
    <col min="13054" max="13293" width="10.7109375" style="47"/>
    <col min="13294" max="13298" width="15.7109375" style="47" customWidth="1"/>
    <col min="13299" max="13302" width="12.7109375" style="47" customWidth="1"/>
    <col min="13303" max="13306" width="15.7109375" style="47" customWidth="1"/>
    <col min="13307" max="13307" width="22.85546875" style="47" customWidth="1"/>
    <col min="13308" max="13308" width="20.7109375" style="47" customWidth="1"/>
    <col min="13309" max="13309" width="16.7109375" style="47" customWidth="1"/>
    <col min="13310" max="13549" width="10.7109375" style="47"/>
    <col min="13550" max="13554" width="15.7109375" style="47" customWidth="1"/>
    <col min="13555" max="13558" width="12.7109375" style="47" customWidth="1"/>
    <col min="13559" max="13562" width="15.7109375" style="47" customWidth="1"/>
    <col min="13563" max="13563" width="22.85546875" style="47" customWidth="1"/>
    <col min="13564" max="13564" width="20.7109375" style="47" customWidth="1"/>
    <col min="13565" max="13565" width="16.7109375" style="47" customWidth="1"/>
    <col min="13566" max="13805" width="10.7109375" style="47"/>
    <col min="13806" max="13810" width="15.7109375" style="47" customWidth="1"/>
    <col min="13811" max="13814" width="12.7109375" style="47" customWidth="1"/>
    <col min="13815" max="13818" width="15.7109375" style="47" customWidth="1"/>
    <col min="13819" max="13819" width="22.85546875" style="47" customWidth="1"/>
    <col min="13820" max="13820" width="20.7109375" style="47" customWidth="1"/>
    <col min="13821" max="13821" width="16.7109375" style="47" customWidth="1"/>
    <col min="13822" max="14061" width="10.7109375" style="47"/>
    <col min="14062" max="14066" width="15.7109375" style="47" customWidth="1"/>
    <col min="14067" max="14070" width="12.7109375" style="47" customWidth="1"/>
    <col min="14071" max="14074" width="15.7109375" style="47" customWidth="1"/>
    <col min="14075" max="14075" width="22.85546875" style="47" customWidth="1"/>
    <col min="14076" max="14076" width="20.7109375" style="47" customWidth="1"/>
    <col min="14077" max="14077" width="16.7109375" style="47" customWidth="1"/>
    <col min="14078" max="14317" width="10.7109375" style="47"/>
    <col min="14318" max="14322" width="15.7109375" style="47" customWidth="1"/>
    <col min="14323" max="14326" width="12.7109375" style="47" customWidth="1"/>
    <col min="14327" max="14330" width="15.7109375" style="47" customWidth="1"/>
    <col min="14331" max="14331" width="22.85546875" style="47" customWidth="1"/>
    <col min="14332" max="14332" width="20.7109375" style="47" customWidth="1"/>
    <col min="14333" max="14333" width="16.7109375" style="47" customWidth="1"/>
    <col min="14334" max="14573" width="10.7109375" style="47"/>
    <col min="14574" max="14578" width="15.7109375" style="47" customWidth="1"/>
    <col min="14579" max="14582" width="12.7109375" style="47" customWidth="1"/>
    <col min="14583" max="14586" width="15.7109375" style="47" customWidth="1"/>
    <col min="14587" max="14587" width="22.85546875" style="47" customWidth="1"/>
    <col min="14588" max="14588" width="20.7109375" style="47" customWidth="1"/>
    <col min="14589" max="14589" width="16.7109375" style="47" customWidth="1"/>
    <col min="14590" max="14829" width="10.7109375" style="47"/>
    <col min="14830" max="14834" width="15.7109375" style="47" customWidth="1"/>
    <col min="14835" max="14838" width="12.7109375" style="47" customWidth="1"/>
    <col min="14839" max="14842" width="15.7109375" style="47" customWidth="1"/>
    <col min="14843" max="14843" width="22.85546875" style="47" customWidth="1"/>
    <col min="14844" max="14844" width="20.7109375" style="47" customWidth="1"/>
    <col min="14845" max="14845" width="16.7109375" style="47" customWidth="1"/>
    <col min="14846" max="15085" width="10.7109375" style="47"/>
    <col min="15086" max="15090" width="15.7109375" style="47" customWidth="1"/>
    <col min="15091" max="15094" width="12.7109375" style="47" customWidth="1"/>
    <col min="15095" max="15098" width="15.7109375" style="47" customWidth="1"/>
    <col min="15099" max="15099" width="22.85546875" style="47" customWidth="1"/>
    <col min="15100" max="15100" width="20.7109375" style="47" customWidth="1"/>
    <col min="15101" max="15101" width="16.7109375" style="47" customWidth="1"/>
    <col min="15102" max="15341" width="10.7109375" style="47"/>
    <col min="15342" max="15346" width="15.7109375" style="47" customWidth="1"/>
    <col min="15347" max="15350" width="12.7109375" style="47" customWidth="1"/>
    <col min="15351" max="15354" width="15.7109375" style="47" customWidth="1"/>
    <col min="15355" max="15355" width="22.85546875" style="47" customWidth="1"/>
    <col min="15356" max="15356" width="20.7109375" style="47" customWidth="1"/>
    <col min="15357" max="15357" width="16.7109375" style="47" customWidth="1"/>
    <col min="15358" max="15597" width="10.7109375" style="47"/>
    <col min="15598" max="15602" width="15.7109375" style="47" customWidth="1"/>
    <col min="15603" max="15606" width="12.7109375" style="47" customWidth="1"/>
    <col min="15607" max="15610" width="15.7109375" style="47" customWidth="1"/>
    <col min="15611" max="15611" width="22.85546875" style="47" customWidth="1"/>
    <col min="15612" max="15612" width="20.7109375" style="47" customWidth="1"/>
    <col min="15613" max="15613" width="16.7109375" style="47" customWidth="1"/>
    <col min="15614" max="15853" width="10.7109375" style="47"/>
    <col min="15854" max="15858" width="15.7109375" style="47" customWidth="1"/>
    <col min="15859" max="15862" width="12.7109375" style="47" customWidth="1"/>
    <col min="15863" max="15866" width="15.7109375" style="47" customWidth="1"/>
    <col min="15867" max="15867" width="22.85546875" style="47" customWidth="1"/>
    <col min="15868" max="15868" width="20.7109375" style="47" customWidth="1"/>
    <col min="15869" max="15869" width="16.7109375" style="47" customWidth="1"/>
    <col min="15870" max="16109" width="10.7109375" style="47"/>
    <col min="16110" max="16114" width="15.7109375" style="47" customWidth="1"/>
    <col min="16115" max="16118" width="12.7109375" style="47" customWidth="1"/>
    <col min="16119" max="16122" width="15.7109375" style="47" customWidth="1"/>
    <col min="16123" max="16123" width="22.85546875" style="47" customWidth="1"/>
    <col min="16124" max="16124" width="20.7109375" style="47" customWidth="1"/>
    <col min="16125" max="16125" width="16.7109375" style="47" customWidth="1"/>
    <col min="16126" max="16384" width="10.7109375" style="47"/>
  </cols>
  <sheetData>
    <row r="1" spans="1:20" ht="25.5" customHeight="1" x14ac:dyDescent="0.25"/>
    <row r="2" spans="1:20" ht="18.75" customHeight="1" x14ac:dyDescent="0.25">
      <c r="T2" s="23" t="s">
        <v>19</v>
      </c>
    </row>
    <row r="3" spans="1:20" s="7" customFormat="1" ht="18.75" customHeight="1" x14ac:dyDescent="0.3">
      <c r="A3" s="12"/>
      <c r="T3" s="10"/>
    </row>
    <row r="4" spans="1:20" s="7" customFormat="1" ht="18.75" customHeight="1" x14ac:dyDescent="0.3">
      <c r="A4" s="12"/>
      <c r="T4" s="10" t="s">
        <v>161</v>
      </c>
    </row>
    <row r="5" spans="1:20" s="7" customFormat="1" ht="18.75" customHeight="1" x14ac:dyDescent="0.3">
      <c r="A5" s="12"/>
      <c r="T5" s="10"/>
    </row>
    <row r="6" spans="1:20" s="7" customFormat="1" x14ac:dyDescent="0.2">
      <c r="A6" s="93" t="s">
        <v>269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s="7" customFormat="1" x14ac:dyDescent="0.2">
      <c r="A7" s="11"/>
    </row>
    <row r="8" spans="1:20" s="7" customFormat="1" ht="18.75" x14ac:dyDescent="0.2">
      <c r="A8" s="97" t="s">
        <v>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</row>
    <row r="9" spans="1:20" s="7" customFormat="1" ht="18.75" x14ac:dyDescent="0.2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</row>
    <row r="10" spans="1:20" s="7" customFormat="1" ht="18.75" customHeight="1" x14ac:dyDescent="0.2">
      <c r="A10" s="98" t="s">
        <v>66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s="7" customFormat="1" x14ac:dyDescent="0.2">
      <c r="A11" s="94" t="s">
        <v>3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</row>
    <row r="12" spans="1:20" s="7" customFormat="1" ht="18.75" x14ac:dyDescent="0.2">
      <c r="A12" s="97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</row>
    <row r="13" spans="1:20" s="7" customFormat="1" ht="18.75" customHeight="1" x14ac:dyDescent="0.2">
      <c r="A13" s="98" t="s">
        <v>268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s="7" customFormat="1" ht="15.75" customHeight="1" x14ac:dyDescent="0.2">
      <c r="A14" s="94" t="s">
        <v>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</row>
    <row r="15" spans="1:20" s="7" customFormat="1" ht="18.75" x14ac:dyDescent="0.2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</row>
    <row r="16" spans="1:20" s="2" customFormat="1" ht="15" customHeight="1" x14ac:dyDescent="0.2">
      <c r="A16" s="98" t="s">
        <v>271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113" s="2" customFormat="1" ht="15" customHeight="1" x14ac:dyDescent="0.2">
      <c r="A17" s="94" t="s">
        <v>1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</row>
    <row r="18" spans="1:113" s="2" customFormat="1" ht="15" customHeight="1" x14ac:dyDescent="0.2">
      <c r="A18" s="100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</row>
    <row r="19" spans="1:113" s="2" customFormat="1" ht="25.5" customHeight="1" x14ac:dyDescent="0.2">
      <c r="A19" s="96" t="s">
        <v>162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</row>
    <row r="20" spans="1:113" s="48" customFormat="1" ht="21" customHeight="1" x14ac:dyDescent="0.25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</row>
    <row r="21" spans="1:113" ht="15.75" customHeight="1" x14ac:dyDescent="0.25">
      <c r="A21" s="109" t="s">
        <v>0</v>
      </c>
      <c r="B21" s="101" t="s">
        <v>163</v>
      </c>
      <c r="C21" s="102"/>
      <c r="D21" s="106" t="s">
        <v>164</v>
      </c>
      <c r="E21" s="101" t="s">
        <v>165</v>
      </c>
      <c r="F21" s="102"/>
      <c r="G21" s="101" t="s">
        <v>166</v>
      </c>
      <c r="H21" s="102"/>
      <c r="I21" s="101" t="s">
        <v>167</v>
      </c>
      <c r="J21" s="102"/>
      <c r="K21" s="106" t="s">
        <v>168</v>
      </c>
      <c r="L21" s="101" t="s">
        <v>169</v>
      </c>
      <c r="M21" s="102"/>
      <c r="N21" s="101" t="s">
        <v>170</v>
      </c>
      <c r="O21" s="102"/>
      <c r="P21" s="106" t="s">
        <v>171</v>
      </c>
      <c r="Q21" s="112" t="s">
        <v>150</v>
      </c>
      <c r="R21" s="113"/>
      <c r="S21" s="112" t="s">
        <v>151</v>
      </c>
      <c r="T21" s="114"/>
    </row>
    <row r="22" spans="1:113" ht="216" customHeight="1" x14ac:dyDescent="0.25">
      <c r="A22" s="110"/>
      <c r="B22" s="103"/>
      <c r="C22" s="104"/>
      <c r="D22" s="107"/>
      <c r="E22" s="103"/>
      <c r="F22" s="104"/>
      <c r="G22" s="103"/>
      <c r="H22" s="104"/>
      <c r="I22" s="103"/>
      <c r="J22" s="104"/>
      <c r="K22" s="108"/>
      <c r="L22" s="103"/>
      <c r="M22" s="104"/>
      <c r="N22" s="103"/>
      <c r="O22" s="104"/>
      <c r="P22" s="108"/>
      <c r="Q22" s="49" t="s">
        <v>152</v>
      </c>
      <c r="R22" s="49" t="s">
        <v>153</v>
      </c>
      <c r="S22" s="49" t="s">
        <v>154</v>
      </c>
      <c r="T22" s="49" t="s">
        <v>155</v>
      </c>
    </row>
    <row r="23" spans="1:113" ht="60" customHeight="1" x14ac:dyDescent="0.25">
      <c r="A23" s="111"/>
      <c r="B23" s="49" t="s">
        <v>156</v>
      </c>
      <c r="C23" s="49" t="s">
        <v>157</v>
      </c>
      <c r="D23" s="108"/>
      <c r="E23" s="49" t="s">
        <v>156</v>
      </c>
      <c r="F23" s="49" t="s">
        <v>157</v>
      </c>
      <c r="G23" s="49" t="s">
        <v>156</v>
      </c>
      <c r="H23" s="49" t="s">
        <v>157</v>
      </c>
      <c r="I23" s="49" t="s">
        <v>156</v>
      </c>
      <c r="J23" s="49" t="s">
        <v>157</v>
      </c>
      <c r="K23" s="49" t="s">
        <v>156</v>
      </c>
      <c r="L23" s="49" t="s">
        <v>156</v>
      </c>
      <c r="M23" s="49" t="s">
        <v>157</v>
      </c>
      <c r="N23" s="49" t="s">
        <v>156</v>
      </c>
      <c r="O23" s="49" t="s">
        <v>157</v>
      </c>
      <c r="P23" s="61" t="s">
        <v>156</v>
      </c>
      <c r="Q23" s="49" t="s">
        <v>156</v>
      </c>
      <c r="R23" s="49" t="s">
        <v>156</v>
      </c>
      <c r="S23" s="49" t="s">
        <v>156</v>
      </c>
      <c r="T23" s="49" t="s">
        <v>156</v>
      </c>
    </row>
    <row r="24" spans="1:113" x14ac:dyDescent="0.25">
      <c r="A24" s="62">
        <v>1</v>
      </c>
      <c r="B24" s="62">
        <v>2</v>
      </c>
      <c r="C24" s="62">
        <v>3</v>
      </c>
      <c r="D24" s="62">
        <v>4</v>
      </c>
      <c r="E24" s="62">
        <v>5</v>
      </c>
      <c r="F24" s="62">
        <v>6</v>
      </c>
      <c r="G24" s="62">
        <v>7</v>
      </c>
      <c r="H24" s="62">
        <v>8</v>
      </c>
      <c r="I24" s="62">
        <v>9</v>
      </c>
      <c r="J24" s="62">
        <v>10</v>
      </c>
      <c r="K24" s="62">
        <v>11</v>
      </c>
      <c r="L24" s="62">
        <v>12</v>
      </c>
      <c r="M24" s="62">
        <v>13</v>
      </c>
      <c r="N24" s="62">
        <v>14</v>
      </c>
      <c r="O24" s="62">
        <v>15</v>
      </c>
      <c r="P24" s="62">
        <v>16</v>
      </c>
      <c r="Q24" s="62">
        <v>17</v>
      </c>
      <c r="R24" s="62">
        <v>18</v>
      </c>
      <c r="S24" s="62">
        <v>19</v>
      </c>
      <c r="T24" s="62">
        <v>20</v>
      </c>
    </row>
    <row r="25" spans="1:113" s="48" customFormat="1" ht="102.75" customHeight="1" x14ac:dyDescent="0.25">
      <c r="A25" s="63"/>
      <c r="B25" s="64" t="s">
        <v>274</v>
      </c>
      <c r="C25" s="64" t="s">
        <v>275</v>
      </c>
      <c r="D25" s="64" t="s">
        <v>193</v>
      </c>
      <c r="E25" s="64" t="s">
        <v>194</v>
      </c>
      <c r="F25" s="64" t="s">
        <v>195</v>
      </c>
      <c r="G25" s="64"/>
      <c r="H25" s="64"/>
      <c r="I25" s="64"/>
      <c r="J25" s="65"/>
      <c r="K25" s="138" t="s">
        <v>276</v>
      </c>
      <c r="L25" s="65" t="s">
        <v>21</v>
      </c>
      <c r="M25" s="66">
        <v>10</v>
      </c>
      <c r="N25" s="66">
        <v>0.25</v>
      </c>
      <c r="O25" s="66">
        <v>0.25</v>
      </c>
      <c r="P25" s="65" t="s">
        <v>277</v>
      </c>
      <c r="Q25" s="67"/>
      <c r="R25" s="64"/>
      <c r="S25" s="67"/>
      <c r="T25" s="64"/>
    </row>
    <row r="26" spans="1:113" ht="3" customHeight="1" x14ac:dyDescent="0.25"/>
    <row r="27" spans="1:113" s="50" customFormat="1" ht="12.75" x14ac:dyDescent="0.2">
      <c r="B27" s="51"/>
      <c r="C27" s="51"/>
      <c r="K27" s="51"/>
    </row>
    <row r="28" spans="1:113" s="50" customFormat="1" x14ac:dyDescent="0.25">
      <c r="B28" s="47" t="s">
        <v>172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</row>
    <row r="29" spans="1:113" x14ac:dyDescent="0.25">
      <c r="B29" s="99" t="s">
        <v>173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</row>
    <row r="31" spans="1:113" x14ac:dyDescent="0.25">
      <c r="B31" s="68" t="s">
        <v>174</v>
      </c>
      <c r="C31" s="68"/>
      <c r="D31" s="68"/>
      <c r="E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9"/>
      <c r="T31" s="69"/>
      <c r="U31" s="69"/>
      <c r="V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9"/>
      <c r="CI31" s="69"/>
      <c r="CJ31" s="69"/>
      <c r="CK31" s="69"/>
      <c r="CL31" s="69"/>
      <c r="CM31" s="69"/>
      <c r="CN31" s="69"/>
      <c r="CO31" s="69"/>
      <c r="CP31" s="69"/>
      <c r="CQ31" s="69"/>
      <c r="CR31" s="69"/>
      <c r="CS31" s="69"/>
      <c r="CT31" s="69"/>
      <c r="CU31" s="69"/>
      <c r="CV31" s="69"/>
      <c r="CW31" s="69"/>
      <c r="CX31" s="69"/>
      <c r="CY31" s="69"/>
      <c r="CZ31" s="69"/>
      <c r="DA31" s="69"/>
      <c r="DB31" s="69"/>
      <c r="DC31" s="69"/>
      <c r="DD31" s="69"/>
      <c r="DE31" s="69"/>
      <c r="DF31" s="69"/>
      <c r="DG31" s="69"/>
      <c r="DH31" s="69"/>
      <c r="DI31" s="69"/>
    </row>
    <row r="32" spans="1:113" x14ac:dyDescent="0.25">
      <c r="B32" s="68" t="s">
        <v>175</v>
      </c>
      <c r="C32" s="68"/>
      <c r="D32" s="68"/>
      <c r="E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</row>
    <row r="33" spans="2:113" x14ac:dyDescent="0.25">
      <c r="B33" s="68" t="s">
        <v>176</v>
      </c>
      <c r="C33" s="68"/>
      <c r="D33" s="68"/>
      <c r="E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</row>
    <row r="34" spans="2:113" x14ac:dyDescent="0.25">
      <c r="B34" s="68" t="s">
        <v>177</v>
      </c>
      <c r="C34" s="68"/>
      <c r="D34" s="68"/>
      <c r="E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</row>
    <row r="35" spans="2:113" x14ac:dyDescent="0.25">
      <c r="B35" s="68" t="s">
        <v>178</v>
      </c>
      <c r="C35" s="68"/>
      <c r="D35" s="68"/>
      <c r="E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</row>
    <row r="36" spans="2:113" x14ac:dyDescent="0.25">
      <c r="B36" s="68" t="s">
        <v>179</v>
      </c>
      <c r="C36" s="68"/>
      <c r="D36" s="68"/>
      <c r="E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</row>
    <row r="37" spans="2:113" x14ac:dyDescent="0.25">
      <c r="B37" s="68" t="s">
        <v>180</v>
      </c>
      <c r="C37" s="68"/>
      <c r="D37" s="68"/>
      <c r="E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</row>
    <row r="38" spans="2:113" x14ac:dyDescent="0.25">
      <c r="B38" s="68" t="s">
        <v>181</v>
      </c>
      <c r="C38" s="68"/>
      <c r="D38" s="68"/>
      <c r="E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</row>
    <row r="39" spans="2:113" x14ac:dyDescent="0.25">
      <c r="B39" s="68" t="s">
        <v>182</v>
      </c>
      <c r="C39" s="68"/>
      <c r="D39" s="68"/>
      <c r="E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</row>
    <row r="40" spans="2:113" x14ac:dyDescent="0.25">
      <c r="B40" s="68" t="s">
        <v>183</v>
      </c>
      <c r="C40" s="68"/>
      <c r="D40" s="68"/>
      <c r="E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</row>
    <row r="41" spans="2:113" x14ac:dyDescent="0.25">
      <c r="Q41" s="68"/>
      <c r="R41" s="68"/>
      <c r="S41" s="68"/>
      <c r="T41" s="68"/>
      <c r="U41" s="68"/>
      <c r="V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</row>
    <row r="42" spans="2:113" x14ac:dyDescent="0.25"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</row>
  </sheetData>
  <mergeCells count="27">
    <mergeCell ref="A12:T12"/>
    <mergeCell ref="A13:T13"/>
    <mergeCell ref="A14:T14"/>
    <mergeCell ref="B21:C22"/>
    <mergeCell ref="A20:T20"/>
    <mergeCell ref="D21:D23"/>
    <mergeCell ref="E21:F22"/>
    <mergeCell ref="G21:H22"/>
    <mergeCell ref="I21:J22"/>
    <mergeCell ref="K21:K22"/>
    <mergeCell ref="L21:M22"/>
    <mergeCell ref="A21:A23"/>
    <mergeCell ref="N21:O22"/>
    <mergeCell ref="P21:P22"/>
    <mergeCell ref="Q21:R21"/>
    <mergeCell ref="S21:T21"/>
    <mergeCell ref="A6:T6"/>
    <mergeCell ref="A8:T8"/>
    <mergeCell ref="A9:T9"/>
    <mergeCell ref="A10:T10"/>
    <mergeCell ref="A11:T11"/>
    <mergeCell ref="B29:R29"/>
    <mergeCell ref="A15:T15"/>
    <mergeCell ref="A16:T16"/>
    <mergeCell ref="A17:T17"/>
    <mergeCell ref="A18:T18"/>
    <mergeCell ref="A19:T19"/>
  </mergeCells>
  <pageMargins left="0.78740157480314965" right="0.59055118110236227" top="0.78740157480314965" bottom="0.39370078740157483" header="0.19685039370078741" footer="0.19685039370078741"/>
  <pageSetup paperSize="8" scale="40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topLeftCell="A25" zoomScaleSheetLayoutView="100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161</v>
      </c>
    </row>
    <row r="4" spans="1:29" s="7" customFormat="1" ht="15.75" x14ac:dyDescent="0.2">
      <c r="A4" s="11"/>
    </row>
    <row r="5" spans="1:29" s="7" customFormat="1" ht="15.75" x14ac:dyDescent="0.2">
      <c r="A5" s="93" t="s">
        <v>267</v>
      </c>
      <c r="B5" s="93"/>
      <c r="C5" s="9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97" t="s">
        <v>4</v>
      </c>
      <c r="B7" s="97"/>
      <c r="C7" s="9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98" t="s">
        <v>66</v>
      </c>
      <c r="B9" s="98"/>
      <c r="C9" s="98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4" t="s">
        <v>3</v>
      </c>
      <c r="B10" s="94"/>
      <c r="C10" s="94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98" t="s">
        <v>268</v>
      </c>
      <c r="B12" s="98"/>
      <c r="C12" s="98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4" t="s">
        <v>2</v>
      </c>
      <c r="B13" s="94"/>
      <c r="C13" s="94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4.5" customHeight="1" x14ac:dyDescent="0.2">
      <c r="A15" s="95" t="s">
        <v>271</v>
      </c>
      <c r="B15" s="95"/>
      <c r="C15" s="9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4" t="s">
        <v>1</v>
      </c>
      <c r="B16" s="94"/>
      <c r="C16" s="9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00"/>
      <c r="B17" s="100"/>
      <c r="C17" s="10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5" t="s">
        <v>51</v>
      </c>
      <c r="B18" s="95"/>
      <c r="C18" s="9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271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82.5" customHeight="1" x14ac:dyDescent="0.25">
      <c r="A23" s="13" t="s">
        <v>15</v>
      </c>
      <c r="B23" s="15" t="s">
        <v>12</v>
      </c>
      <c r="C23" s="14" t="s">
        <v>191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272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192</v>
      </c>
    </row>
    <row r="28" spans="1:21" ht="42.75" customHeight="1" x14ac:dyDescent="0.25">
      <c r="A28" s="13" t="s">
        <v>8</v>
      </c>
      <c r="B28" s="15" t="s">
        <v>9</v>
      </c>
      <c r="C28" s="21">
        <v>2025</v>
      </c>
    </row>
    <row r="29" spans="1:21" ht="42.75" customHeight="1" x14ac:dyDescent="0.25">
      <c r="A29" s="13" t="s">
        <v>6</v>
      </c>
      <c r="B29" s="14" t="s">
        <v>7</v>
      </c>
      <c r="C29" s="21">
        <v>2025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workbookViewId="0">
      <selection activeCell="A8" sqref="A8:L8"/>
    </sheetView>
  </sheetViews>
  <sheetFormatPr defaultRowHeight="15.75" x14ac:dyDescent="0.25"/>
  <cols>
    <col min="1" max="1" width="9.140625" style="29"/>
    <col min="2" max="2" width="37.7109375" style="29" customWidth="1"/>
    <col min="3" max="3" width="11.28515625" style="29" bestFit="1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196</v>
      </c>
    </row>
    <row r="3" spans="1:44" ht="18.75" x14ac:dyDescent="0.3">
      <c r="L3" s="10" t="s">
        <v>161</v>
      </c>
    </row>
    <row r="4" spans="1:44" ht="18.75" x14ac:dyDescent="0.3">
      <c r="K4" s="10"/>
    </row>
    <row r="5" spans="1:44" ht="18.75" customHeight="1" x14ac:dyDescent="0.25">
      <c r="A5" s="93" t="s">
        <v>267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97" t="s">
        <v>4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</row>
    <row r="8" spans="1:44" ht="18.75" customHeight="1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</row>
    <row r="9" spans="1:44" x14ac:dyDescent="0.25">
      <c r="A9" s="124" t="s">
        <v>197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44" x14ac:dyDescent="0.25">
      <c r="A10" s="94" t="s">
        <v>3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</row>
    <row r="11" spans="1:44" ht="18.75" customHeight="1" x14ac:dyDescent="0.25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44" x14ac:dyDescent="0.25">
      <c r="A12" s="124" t="s">
        <v>270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</row>
    <row r="13" spans="1:44" x14ac:dyDescent="0.25">
      <c r="A13" s="94" t="s">
        <v>2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44" ht="18.75" customHeight="1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</row>
    <row r="15" spans="1:44" ht="18.75" customHeight="1" x14ac:dyDescent="0.25">
      <c r="A15" s="125" t="s">
        <v>271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</row>
    <row r="16" spans="1:44" x14ac:dyDescent="0.25">
      <c r="A16" s="94" t="s">
        <v>1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</row>
    <row r="17" spans="1:12" ht="15.75" customHeight="1" x14ac:dyDescent="0.25">
      <c r="L17" s="72"/>
    </row>
    <row r="18" spans="1:12" x14ac:dyDescent="0.25">
      <c r="K18" s="73"/>
    </row>
    <row r="19" spans="1:12" ht="15.75" customHeight="1" x14ac:dyDescent="0.25">
      <c r="A19" s="123" t="s">
        <v>198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</row>
    <row r="20" spans="1:12" x14ac:dyDescent="0.25">
      <c r="A20" s="43"/>
      <c r="B20" s="43"/>
    </row>
    <row r="21" spans="1:12" ht="28.5" customHeight="1" x14ac:dyDescent="0.25">
      <c r="A21" s="119" t="s">
        <v>199</v>
      </c>
      <c r="B21" s="119" t="s">
        <v>200</v>
      </c>
      <c r="C21" s="120" t="s">
        <v>201</v>
      </c>
      <c r="D21" s="120"/>
      <c r="E21" s="120"/>
      <c r="F21" s="120"/>
      <c r="G21" s="120"/>
      <c r="H21" s="120"/>
      <c r="I21" s="119" t="s">
        <v>202</v>
      </c>
      <c r="J21" s="121" t="s">
        <v>203</v>
      </c>
      <c r="K21" s="119" t="s">
        <v>204</v>
      </c>
      <c r="L21" s="115" t="s">
        <v>205</v>
      </c>
    </row>
    <row r="22" spans="1:12" ht="58.5" customHeight="1" x14ac:dyDescent="0.25">
      <c r="A22" s="119"/>
      <c r="B22" s="119"/>
      <c r="C22" s="116" t="s">
        <v>78</v>
      </c>
      <c r="D22" s="116"/>
      <c r="E22" s="74"/>
      <c r="F22" s="75"/>
      <c r="G22" s="117" t="s">
        <v>206</v>
      </c>
      <c r="H22" s="118"/>
      <c r="I22" s="119"/>
      <c r="J22" s="122"/>
      <c r="K22" s="119"/>
      <c r="L22" s="115"/>
    </row>
    <row r="23" spans="1:12" ht="47.25" x14ac:dyDescent="0.25">
      <c r="A23" s="119"/>
      <c r="B23" s="119"/>
      <c r="C23" s="76" t="s">
        <v>207</v>
      </c>
      <c r="D23" s="76" t="s">
        <v>208</v>
      </c>
      <c r="E23" s="76" t="s">
        <v>207</v>
      </c>
      <c r="F23" s="76" t="s">
        <v>208</v>
      </c>
      <c r="G23" s="76" t="s">
        <v>207</v>
      </c>
      <c r="H23" s="76" t="s">
        <v>208</v>
      </c>
      <c r="I23" s="119"/>
      <c r="J23" s="116"/>
      <c r="K23" s="119"/>
      <c r="L23" s="115"/>
    </row>
    <row r="24" spans="1:12" x14ac:dyDescent="0.25">
      <c r="A24" s="59">
        <v>1</v>
      </c>
      <c r="B24" s="59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 x14ac:dyDescent="0.25">
      <c r="A25" s="76">
        <v>1</v>
      </c>
      <c r="B25" s="77" t="s">
        <v>209</v>
      </c>
      <c r="C25" s="82" t="s">
        <v>29</v>
      </c>
      <c r="D25" s="82" t="s">
        <v>29</v>
      </c>
      <c r="E25" s="78"/>
      <c r="F25" s="78"/>
      <c r="G25" s="78"/>
      <c r="H25" s="78"/>
      <c r="I25" s="78"/>
      <c r="J25" s="78"/>
      <c r="K25" s="79"/>
      <c r="L25" s="80"/>
    </row>
    <row r="26" spans="1:12" ht="21.75" customHeight="1" x14ac:dyDescent="0.25">
      <c r="A26" s="76" t="s">
        <v>210</v>
      </c>
      <c r="B26" s="81" t="s">
        <v>211</v>
      </c>
      <c r="C26" s="82" t="s">
        <v>29</v>
      </c>
      <c r="D26" s="82" t="s">
        <v>29</v>
      </c>
      <c r="E26" s="78"/>
      <c r="F26" s="78"/>
      <c r="G26" s="78"/>
      <c r="H26" s="78"/>
      <c r="I26" s="78"/>
      <c r="J26" s="78"/>
      <c r="K26" s="79"/>
      <c r="L26" s="79"/>
    </row>
    <row r="27" spans="1:12" ht="39" customHeight="1" x14ac:dyDescent="0.25">
      <c r="A27" s="76" t="s">
        <v>212</v>
      </c>
      <c r="B27" s="81" t="s">
        <v>213</v>
      </c>
      <c r="C27" s="82" t="s">
        <v>29</v>
      </c>
      <c r="D27" s="82" t="s">
        <v>29</v>
      </c>
      <c r="E27" s="78"/>
      <c r="F27" s="78"/>
      <c r="G27" s="78"/>
      <c r="H27" s="78"/>
      <c r="I27" s="78"/>
      <c r="J27" s="78"/>
      <c r="K27" s="79"/>
      <c r="L27" s="79"/>
    </row>
    <row r="28" spans="1:12" ht="70.5" customHeight="1" x14ac:dyDescent="0.25">
      <c r="A28" s="76" t="s">
        <v>214</v>
      </c>
      <c r="B28" s="81" t="s">
        <v>215</v>
      </c>
      <c r="C28" s="82" t="s">
        <v>29</v>
      </c>
      <c r="D28" s="82" t="s">
        <v>29</v>
      </c>
      <c r="E28" s="78"/>
      <c r="F28" s="78"/>
      <c r="G28" s="78"/>
      <c r="H28" s="78"/>
      <c r="I28" s="78"/>
      <c r="J28" s="78"/>
      <c r="K28" s="79"/>
      <c r="L28" s="79"/>
    </row>
    <row r="29" spans="1:12" ht="54" customHeight="1" x14ac:dyDescent="0.25">
      <c r="A29" s="76" t="s">
        <v>216</v>
      </c>
      <c r="B29" s="81" t="s">
        <v>217</v>
      </c>
      <c r="C29" s="82" t="s">
        <v>29</v>
      </c>
      <c r="D29" s="82" t="s">
        <v>29</v>
      </c>
      <c r="E29" s="78"/>
      <c r="F29" s="78"/>
      <c r="G29" s="78"/>
      <c r="H29" s="78"/>
      <c r="I29" s="78"/>
      <c r="J29" s="78"/>
      <c r="K29" s="79"/>
      <c r="L29" s="79"/>
    </row>
    <row r="30" spans="1:12" ht="42" customHeight="1" x14ac:dyDescent="0.25">
      <c r="A30" s="76" t="s">
        <v>218</v>
      </c>
      <c r="B30" s="81" t="s">
        <v>219</v>
      </c>
      <c r="C30" s="82" t="s">
        <v>29</v>
      </c>
      <c r="D30" s="82" t="s">
        <v>29</v>
      </c>
      <c r="E30" s="78"/>
      <c r="F30" s="78"/>
      <c r="G30" s="78"/>
      <c r="H30" s="78"/>
      <c r="I30" s="78"/>
      <c r="J30" s="78"/>
      <c r="K30" s="79"/>
      <c r="L30" s="79"/>
    </row>
    <row r="31" spans="1:12" ht="37.5" customHeight="1" x14ac:dyDescent="0.25">
      <c r="A31" s="76" t="s">
        <v>220</v>
      </c>
      <c r="B31" s="83" t="s">
        <v>221</v>
      </c>
      <c r="C31" s="89">
        <v>45536</v>
      </c>
      <c r="D31" s="89">
        <v>45555</v>
      </c>
      <c r="E31" s="78"/>
      <c r="F31" s="78"/>
      <c r="G31" s="78"/>
      <c r="H31" s="78"/>
      <c r="I31" s="78"/>
      <c r="J31" s="78"/>
      <c r="K31" s="79"/>
      <c r="L31" s="79"/>
    </row>
    <row r="32" spans="1:12" ht="31.5" x14ac:dyDescent="0.25">
      <c r="A32" s="76" t="s">
        <v>222</v>
      </c>
      <c r="B32" s="83" t="s">
        <v>223</v>
      </c>
      <c r="C32" s="89">
        <v>45641</v>
      </c>
      <c r="D32" s="89">
        <v>45656</v>
      </c>
      <c r="E32" s="78"/>
      <c r="F32" s="78"/>
      <c r="G32" s="78"/>
      <c r="H32" s="78"/>
      <c r="I32" s="78"/>
      <c r="J32" s="78"/>
      <c r="K32" s="79"/>
      <c r="L32" s="79"/>
    </row>
    <row r="33" spans="1:12" ht="37.5" customHeight="1" x14ac:dyDescent="0.25">
      <c r="A33" s="76" t="s">
        <v>224</v>
      </c>
      <c r="B33" s="83" t="s">
        <v>225</v>
      </c>
      <c r="C33" s="82" t="s">
        <v>29</v>
      </c>
      <c r="D33" s="82" t="s">
        <v>29</v>
      </c>
      <c r="E33" s="78"/>
      <c r="F33" s="78"/>
      <c r="G33" s="78"/>
      <c r="H33" s="78"/>
      <c r="I33" s="78"/>
      <c r="J33" s="78"/>
      <c r="K33" s="79"/>
      <c r="L33" s="79"/>
    </row>
    <row r="34" spans="1:12" ht="47.25" customHeight="1" x14ac:dyDescent="0.25">
      <c r="A34" s="76" t="s">
        <v>226</v>
      </c>
      <c r="B34" s="83" t="s">
        <v>227</v>
      </c>
      <c r="C34" s="82" t="s">
        <v>29</v>
      </c>
      <c r="D34" s="82" t="s">
        <v>29</v>
      </c>
      <c r="E34" s="84"/>
      <c r="F34" s="84"/>
      <c r="G34" s="84"/>
      <c r="H34" s="84"/>
      <c r="I34" s="84"/>
      <c r="J34" s="84"/>
      <c r="K34" s="84"/>
      <c r="L34" s="79"/>
    </row>
    <row r="35" spans="1:12" ht="49.5" customHeight="1" x14ac:dyDescent="0.25">
      <c r="A35" s="76" t="s">
        <v>228</v>
      </c>
      <c r="B35" s="83" t="s">
        <v>229</v>
      </c>
      <c r="C35" s="89">
        <v>45641</v>
      </c>
      <c r="D35" s="89">
        <v>45656</v>
      </c>
      <c r="E35" s="84"/>
      <c r="F35" s="84"/>
      <c r="G35" s="84"/>
      <c r="H35" s="84"/>
      <c r="I35" s="84"/>
      <c r="J35" s="84"/>
      <c r="K35" s="84"/>
      <c r="L35" s="79"/>
    </row>
    <row r="36" spans="1:12" ht="37.5" customHeight="1" x14ac:dyDescent="0.25">
      <c r="A36" s="76" t="s">
        <v>230</v>
      </c>
      <c r="B36" s="83" t="s">
        <v>231</v>
      </c>
      <c r="C36" s="82" t="s">
        <v>29</v>
      </c>
      <c r="D36" s="82" t="s">
        <v>29</v>
      </c>
      <c r="E36" s="85"/>
      <c r="F36" s="86"/>
      <c r="G36" s="86"/>
      <c r="H36" s="86"/>
      <c r="I36" s="87"/>
      <c r="J36" s="87"/>
      <c r="K36" s="79"/>
      <c r="L36" s="79"/>
    </row>
    <row r="37" spans="1:12" x14ac:dyDescent="0.25">
      <c r="A37" s="76" t="s">
        <v>232</v>
      </c>
      <c r="B37" s="83" t="s">
        <v>233</v>
      </c>
      <c r="C37" s="89">
        <v>45672</v>
      </c>
      <c r="D37" s="89">
        <v>45762</v>
      </c>
      <c r="E37" s="85"/>
      <c r="F37" s="86"/>
      <c r="G37" s="86"/>
      <c r="H37" s="86"/>
      <c r="I37" s="87"/>
      <c r="J37" s="87"/>
      <c r="K37" s="79"/>
      <c r="L37" s="79"/>
    </row>
    <row r="38" spans="1:12" x14ac:dyDescent="0.25">
      <c r="A38" s="76" t="s">
        <v>234</v>
      </c>
      <c r="B38" s="77" t="s">
        <v>235</v>
      </c>
      <c r="C38" s="82" t="s">
        <v>29</v>
      </c>
      <c r="D38" s="82" t="s">
        <v>29</v>
      </c>
      <c r="E38" s="79"/>
      <c r="F38" s="79"/>
      <c r="G38" s="79"/>
      <c r="H38" s="79"/>
      <c r="I38" s="79"/>
      <c r="J38" s="79"/>
      <c r="K38" s="79"/>
      <c r="L38" s="79"/>
    </row>
    <row r="39" spans="1:12" ht="63" x14ac:dyDescent="0.25">
      <c r="A39" s="76">
        <v>2</v>
      </c>
      <c r="B39" s="83" t="s">
        <v>236</v>
      </c>
      <c r="C39" s="89">
        <v>45762</v>
      </c>
      <c r="D39" s="89">
        <v>45808</v>
      </c>
      <c r="E39" s="89">
        <v>44459</v>
      </c>
      <c r="F39" s="79"/>
      <c r="G39" s="79"/>
      <c r="H39" s="79"/>
      <c r="I39" s="79"/>
      <c r="J39" s="79"/>
      <c r="K39" s="79"/>
      <c r="L39" s="79"/>
    </row>
    <row r="40" spans="1:12" ht="33.75" customHeight="1" x14ac:dyDescent="0.25">
      <c r="A40" s="76" t="s">
        <v>237</v>
      </c>
      <c r="B40" s="83" t="s">
        <v>238</v>
      </c>
      <c r="C40" s="82" t="s">
        <v>29</v>
      </c>
      <c r="D40" s="82" t="s">
        <v>29</v>
      </c>
      <c r="E40" s="79"/>
      <c r="F40" s="79"/>
      <c r="G40" s="79"/>
      <c r="H40" s="79"/>
      <c r="I40" s="79"/>
      <c r="J40" s="79"/>
      <c r="K40" s="79"/>
      <c r="L40" s="79"/>
    </row>
    <row r="41" spans="1:12" ht="63" customHeight="1" x14ac:dyDescent="0.25">
      <c r="A41" s="76" t="s">
        <v>239</v>
      </c>
      <c r="B41" s="77" t="s">
        <v>240</v>
      </c>
      <c r="C41" s="89">
        <v>45809</v>
      </c>
      <c r="D41" s="89">
        <v>45915</v>
      </c>
      <c r="E41" s="79"/>
      <c r="F41" s="79"/>
      <c r="G41" s="79"/>
      <c r="H41" s="79"/>
      <c r="I41" s="79"/>
      <c r="J41" s="79"/>
      <c r="K41" s="79"/>
      <c r="L41" s="79"/>
    </row>
    <row r="42" spans="1:12" ht="58.5" customHeight="1" x14ac:dyDescent="0.25">
      <c r="A42" s="76">
        <v>3</v>
      </c>
      <c r="B42" s="83" t="s">
        <v>241</v>
      </c>
      <c r="C42" s="89">
        <v>45809</v>
      </c>
      <c r="D42" s="89">
        <v>45915</v>
      </c>
      <c r="E42" s="79"/>
      <c r="F42" s="79"/>
      <c r="G42" s="79"/>
      <c r="H42" s="79"/>
      <c r="I42" s="79"/>
      <c r="J42" s="79"/>
      <c r="K42" s="79"/>
      <c r="L42" s="79"/>
    </row>
    <row r="43" spans="1:12" ht="34.5" customHeight="1" x14ac:dyDescent="0.25">
      <c r="A43" s="76" t="s">
        <v>242</v>
      </c>
      <c r="B43" s="83" t="s">
        <v>243</v>
      </c>
      <c r="C43" s="89">
        <v>45809</v>
      </c>
      <c r="D43" s="89">
        <v>45915</v>
      </c>
      <c r="E43" s="79"/>
      <c r="F43" s="79"/>
      <c r="G43" s="79"/>
      <c r="H43" s="79"/>
      <c r="I43" s="79"/>
      <c r="J43" s="79"/>
      <c r="K43" s="79"/>
      <c r="L43" s="79"/>
    </row>
    <row r="44" spans="1:12" ht="24.75" customHeight="1" x14ac:dyDescent="0.25">
      <c r="A44" s="76" t="s">
        <v>244</v>
      </c>
      <c r="B44" s="83" t="s">
        <v>245</v>
      </c>
      <c r="C44" s="89">
        <v>45809</v>
      </c>
      <c r="D44" s="89">
        <v>45915</v>
      </c>
      <c r="E44" s="79"/>
      <c r="F44" s="79"/>
      <c r="G44" s="79"/>
      <c r="H44" s="79"/>
      <c r="I44" s="79"/>
      <c r="J44" s="79"/>
      <c r="K44" s="79"/>
      <c r="L44" s="79"/>
    </row>
    <row r="45" spans="1:12" ht="90.75" customHeight="1" x14ac:dyDescent="0.25">
      <c r="A45" s="76" t="s">
        <v>246</v>
      </c>
      <c r="B45" s="83" t="s">
        <v>247</v>
      </c>
      <c r="C45" s="82" t="s">
        <v>29</v>
      </c>
      <c r="D45" s="82" t="s">
        <v>29</v>
      </c>
      <c r="E45" s="79"/>
      <c r="F45" s="79"/>
      <c r="G45" s="79"/>
      <c r="H45" s="79"/>
      <c r="I45" s="79"/>
      <c r="J45" s="79"/>
      <c r="K45" s="79"/>
      <c r="L45" s="79"/>
    </row>
    <row r="46" spans="1:12" ht="167.25" customHeight="1" x14ac:dyDescent="0.25">
      <c r="A46" s="76" t="s">
        <v>248</v>
      </c>
      <c r="B46" s="83" t="s">
        <v>249</v>
      </c>
      <c r="C46" s="82" t="s">
        <v>29</v>
      </c>
      <c r="D46" s="82" t="s">
        <v>29</v>
      </c>
      <c r="E46" s="79"/>
      <c r="F46" s="79"/>
      <c r="G46" s="79"/>
      <c r="H46" s="79"/>
      <c r="I46" s="79"/>
      <c r="J46" s="79"/>
      <c r="K46" s="79"/>
      <c r="L46" s="79"/>
    </row>
    <row r="47" spans="1:12" ht="30.75" customHeight="1" x14ac:dyDescent="0.25">
      <c r="A47" s="76" t="s">
        <v>250</v>
      </c>
      <c r="B47" s="83" t="s">
        <v>251</v>
      </c>
      <c r="C47" s="89">
        <v>45915</v>
      </c>
      <c r="D47" s="89">
        <v>45920</v>
      </c>
      <c r="E47" s="79"/>
      <c r="F47" s="79"/>
      <c r="G47" s="79"/>
      <c r="H47" s="79"/>
      <c r="I47" s="79"/>
      <c r="J47" s="79"/>
      <c r="K47" s="79"/>
      <c r="L47" s="79"/>
    </row>
    <row r="48" spans="1:12" ht="37.5" customHeight="1" x14ac:dyDescent="0.25">
      <c r="A48" s="76" t="s">
        <v>252</v>
      </c>
      <c r="B48" s="81" t="s">
        <v>253</v>
      </c>
      <c r="C48" s="89">
        <v>45920</v>
      </c>
      <c r="D48" s="89">
        <v>45925</v>
      </c>
      <c r="E48" s="79"/>
      <c r="F48" s="79"/>
      <c r="G48" s="79"/>
      <c r="H48" s="79"/>
      <c r="I48" s="79"/>
      <c r="J48" s="79"/>
      <c r="K48" s="79"/>
      <c r="L48" s="79"/>
    </row>
    <row r="49" spans="1:12" ht="35.25" customHeight="1" x14ac:dyDescent="0.25">
      <c r="A49" s="76">
        <v>4</v>
      </c>
      <c r="B49" s="83" t="s">
        <v>254</v>
      </c>
      <c r="C49" s="89">
        <v>45920</v>
      </c>
      <c r="D49" s="89">
        <v>45925</v>
      </c>
      <c r="E49" s="79"/>
      <c r="F49" s="79"/>
      <c r="G49" s="79"/>
      <c r="H49" s="79"/>
      <c r="I49" s="79"/>
      <c r="J49" s="79"/>
      <c r="K49" s="79"/>
      <c r="L49" s="79"/>
    </row>
    <row r="50" spans="1:12" ht="86.25" customHeight="1" x14ac:dyDescent="0.25">
      <c r="A50" s="76" t="s">
        <v>255</v>
      </c>
      <c r="B50" s="83" t="s">
        <v>256</v>
      </c>
      <c r="C50" s="89">
        <v>45920</v>
      </c>
      <c r="D50" s="89">
        <v>45925</v>
      </c>
      <c r="E50" s="79"/>
      <c r="F50" s="79"/>
      <c r="G50" s="79"/>
      <c r="H50" s="79"/>
      <c r="I50" s="79"/>
      <c r="J50" s="79"/>
      <c r="K50" s="79"/>
      <c r="L50" s="79"/>
    </row>
    <row r="51" spans="1:12" ht="77.25" customHeight="1" x14ac:dyDescent="0.25">
      <c r="A51" s="76" t="s">
        <v>257</v>
      </c>
      <c r="B51" s="83" t="s">
        <v>258</v>
      </c>
      <c r="C51" s="82" t="s">
        <v>29</v>
      </c>
      <c r="D51" s="82" t="s">
        <v>29</v>
      </c>
      <c r="E51" s="79"/>
      <c r="F51" s="79"/>
      <c r="G51" s="79"/>
      <c r="H51" s="79"/>
      <c r="I51" s="79"/>
      <c r="J51" s="79"/>
      <c r="K51" s="79"/>
      <c r="L51" s="79"/>
    </row>
    <row r="52" spans="1:12" ht="71.25" customHeight="1" x14ac:dyDescent="0.25">
      <c r="A52" s="76" t="s">
        <v>259</v>
      </c>
      <c r="B52" s="83" t="s">
        <v>260</v>
      </c>
      <c r="C52" s="82" t="s">
        <v>29</v>
      </c>
      <c r="D52" s="82" t="s">
        <v>29</v>
      </c>
      <c r="E52" s="79"/>
      <c r="F52" s="79"/>
      <c r="G52" s="79"/>
      <c r="H52" s="79"/>
      <c r="I52" s="79"/>
      <c r="J52" s="79"/>
      <c r="K52" s="79"/>
      <c r="L52" s="79"/>
    </row>
    <row r="53" spans="1:12" ht="48" customHeight="1" x14ac:dyDescent="0.25">
      <c r="A53" s="76" t="s">
        <v>261</v>
      </c>
      <c r="B53" s="88" t="s">
        <v>262</v>
      </c>
      <c r="C53" s="89">
        <v>45925</v>
      </c>
      <c r="D53" s="89">
        <v>45930</v>
      </c>
      <c r="E53" s="79"/>
      <c r="F53" s="79"/>
      <c r="G53" s="79"/>
      <c r="H53" s="79"/>
      <c r="I53" s="79"/>
      <c r="J53" s="79"/>
      <c r="K53" s="79"/>
      <c r="L53" s="79"/>
    </row>
    <row r="54" spans="1:12" ht="46.5" customHeight="1" x14ac:dyDescent="0.25">
      <c r="A54" s="76" t="s">
        <v>263</v>
      </c>
      <c r="B54" s="83" t="s">
        <v>264</v>
      </c>
      <c r="C54" s="82" t="s">
        <v>29</v>
      </c>
      <c r="D54" s="82" t="s">
        <v>29</v>
      </c>
      <c r="E54" s="79"/>
      <c r="F54" s="79"/>
      <c r="G54" s="79"/>
      <c r="H54" s="79"/>
      <c r="I54" s="79"/>
      <c r="J54" s="79"/>
      <c r="K54" s="79"/>
      <c r="L54" s="79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77"/>
  <sheetViews>
    <sheetView view="pageBreakPreview" zoomScale="75" zoomScaleNormal="70" zoomScaleSheetLayoutView="75" workbookViewId="0">
      <selection activeCell="Y38" sqref="Y38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9" width="6.5703125" style="29" customWidth="1"/>
    <col min="10" max="10" width="8.140625" style="29" customWidth="1"/>
    <col min="11" max="11" width="6.85546875" style="29" customWidth="1"/>
    <col min="12" max="12" width="6.7109375" style="29" customWidth="1"/>
    <col min="13" max="13" width="6.5703125" style="29" customWidth="1"/>
    <col min="14" max="14" width="8.5703125" style="29" customWidth="1"/>
    <col min="15" max="15" width="6.140625" style="29" customWidth="1"/>
    <col min="16" max="16" width="7.28515625" style="29" customWidth="1"/>
    <col min="17" max="17" width="6.140625" style="29" customWidth="1"/>
    <col min="18" max="18" width="7.140625" style="29" customWidth="1"/>
    <col min="19" max="19" width="6.140625" style="29" customWidth="1"/>
    <col min="20" max="20" width="6.7109375" style="29" customWidth="1"/>
    <col min="21" max="21" width="6.5703125" style="29" customWidth="1"/>
    <col min="22" max="23" width="9.140625" style="29"/>
    <col min="24" max="24" width="10.28515625" style="29" customWidth="1"/>
    <col min="25" max="25" width="9.5703125" style="29" customWidth="1"/>
    <col min="26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161</v>
      </c>
    </row>
    <row r="4" spans="1:25" ht="18.75" customHeight="1" x14ac:dyDescent="0.25">
      <c r="A4" s="93" t="s">
        <v>267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97" t="s">
        <v>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98" t="s">
        <v>66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</row>
    <row r="9" spans="1:25" ht="18.75" customHeight="1" x14ac:dyDescent="0.25">
      <c r="A9" s="94" t="s">
        <v>3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98" t="s">
        <v>268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</row>
    <row r="12" spans="1:25" x14ac:dyDescent="0.25">
      <c r="A12" s="94" t="s">
        <v>2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95" t="s">
        <v>271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126"/>
      <c r="Y14" s="126"/>
    </row>
    <row r="15" spans="1:25" ht="15.75" customHeight="1" x14ac:dyDescent="0.25">
      <c r="A15" s="94" t="s">
        <v>1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</row>
    <row r="16" spans="1:2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8" spans="1:31" x14ac:dyDescent="0.25">
      <c r="A18" s="128" t="s">
        <v>72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20" spans="1:31" ht="33" customHeight="1" x14ac:dyDescent="0.25">
      <c r="A20" s="121" t="s">
        <v>73</v>
      </c>
      <c r="B20" s="121" t="s">
        <v>74</v>
      </c>
      <c r="C20" s="119" t="s">
        <v>75</v>
      </c>
      <c r="D20" s="119"/>
      <c r="E20" s="120" t="s">
        <v>76</v>
      </c>
      <c r="F20" s="120"/>
      <c r="G20" s="129" t="s">
        <v>184</v>
      </c>
      <c r="H20" s="130"/>
      <c r="I20" s="130"/>
      <c r="J20" s="130"/>
      <c r="K20" s="129" t="s">
        <v>185</v>
      </c>
      <c r="L20" s="130"/>
      <c r="M20" s="130"/>
      <c r="N20" s="130"/>
      <c r="O20" s="129" t="s">
        <v>186</v>
      </c>
      <c r="P20" s="130"/>
      <c r="Q20" s="130"/>
      <c r="R20" s="130"/>
      <c r="S20" s="129" t="s">
        <v>187</v>
      </c>
      <c r="T20" s="130"/>
      <c r="U20" s="130"/>
      <c r="V20" s="130"/>
      <c r="W20" s="129" t="s">
        <v>188</v>
      </c>
      <c r="X20" s="130"/>
      <c r="Y20" s="130"/>
      <c r="Z20" s="130"/>
      <c r="AA20" s="134" t="s">
        <v>77</v>
      </c>
      <c r="AB20" s="135"/>
      <c r="AC20" s="30"/>
      <c r="AD20" s="30"/>
      <c r="AE20" s="30"/>
    </row>
    <row r="21" spans="1:31" ht="99.75" customHeight="1" x14ac:dyDescent="0.25">
      <c r="A21" s="122"/>
      <c r="B21" s="122"/>
      <c r="C21" s="119"/>
      <c r="D21" s="119"/>
      <c r="E21" s="120"/>
      <c r="F21" s="120"/>
      <c r="G21" s="119" t="s">
        <v>78</v>
      </c>
      <c r="H21" s="119"/>
      <c r="I21" s="119" t="s">
        <v>160</v>
      </c>
      <c r="J21" s="119"/>
      <c r="K21" s="119" t="s">
        <v>78</v>
      </c>
      <c r="L21" s="119"/>
      <c r="M21" s="119" t="s">
        <v>160</v>
      </c>
      <c r="N21" s="119"/>
      <c r="O21" s="119" t="s">
        <v>78</v>
      </c>
      <c r="P21" s="119"/>
      <c r="Q21" s="119" t="s">
        <v>160</v>
      </c>
      <c r="R21" s="119"/>
      <c r="S21" s="119" t="s">
        <v>78</v>
      </c>
      <c r="T21" s="119"/>
      <c r="U21" s="119" t="s">
        <v>160</v>
      </c>
      <c r="V21" s="119"/>
      <c r="W21" s="119" t="s">
        <v>78</v>
      </c>
      <c r="X21" s="119"/>
      <c r="Y21" s="119" t="s">
        <v>160</v>
      </c>
      <c r="Z21" s="119"/>
      <c r="AA21" s="136"/>
      <c r="AB21" s="137"/>
    </row>
    <row r="22" spans="1:31" ht="96.75" customHeight="1" x14ac:dyDescent="0.25">
      <c r="A22" s="116"/>
      <c r="B22" s="116"/>
      <c r="C22" s="60" t="s">
        <v>78</v>
      </c>
      <c r="D22" s="60" t="s">
        <v>79</v>
      </c>
      <c r="E22" s="60" t="s">
        <v>189</v>
      </c>
      <c r="F22" s="60" t="s">
        <v>190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60" t="s">
        <v>82</v>
      </c>
      <c r="AB22" s="60" t="s">
        <v>79</v>
      </c>
    </row>
    <row r="23" spans="1:31" ht="19.5" customHeight="1" x14ac:dyDescent="0.25">
      <c r="A23" s="59">
        <v>1</v>
      </c>
      <c r="B23" s="59">
        <v>2</v>
      </c>
      <c r="C23" s="59">
        <v>3</v>
      </c>
      <c r="D23" s="59">
        <v>4</v>
      </c>
      <c r="E23" s="59">
        <v>5</v>
      </c>
      <c r="F23" s="59">
        <v>6</v>
      </c>
      <c r="G23" s="59">
        <v>8</v>
      </c>
      <c r="H23" s="59">
        <v>9</v>
      </c>
      <c r="I23" s="59">
        <v>10</v>
      </c>
      <c r="J23" s="59">
        <v>11</v>
      </c>
      <c r="K23" s="59">
        <v>8</v>
      </c>
      <c r="L23" s="59">
        <v>9</v>
      </c>
      <c r="M23" s="59">
        <v>10</v>
      </c>
      <c r="N23" s="59">
        <v>11</v>
      </c>
      <c r="O23" s="59">
        <v>12</v>
      </c>
      <c r="P23" s="59">
        <v>13</v>
      </c>
      <c r="Q23" s="59">
        <v>14</v>
      </c>
      <c r="R23" s="59">
        <v>15</v>
      </c>
      <c r="S23" s="59">
        <v>16</v>
      </c>
      <c r="T23" s="59">
        <v>17</v>
      </c>
      <c r="U23" s="59">
        <v>18</v>
      </c>
      <c r="V23" s="59">
        <v>19</v>
      </c>
      <c r="W23" s="59">
        <v>20</v>
      </c>
      <c r="X23" s="59">
        <v>21</v>
      </c>
      <c r="Y23" s="59">
        <v>22</v>
      </c>
      <c r="Z23" s="59">
        <v>23</v>
      </c>
      <c r="AA23" s="59">
        <v>24</v>
      </c>
      <c r="AB23" s="59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0</v>
      </c>
      <c r="D24" s="34">
        <f>D25+D26+D27+D28+D29</f>
        <v>2.0082720000000003</v>
      </c>
      <c r="E24" s="34">
        <f t="shared" ref="E24:Y24" si="0">E25+E26+E27+E28+E29</f>
        <v>0</v>
      </c>
      <c r="F24" s="34">
        <f t="shared" si="0"/>
        <v>0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2.0082720000000003</v>
      </c>
      <c r="Z24" s="34" t="s">
        <v>29</v>
      </c>
      <c r="AA24" s="34">
        <f>G24+K24+O24+S24+W24</f>
        <v>0</v>
      </c>
      <c r="AB24" s="34">
        <f>I24+M24+Q24+U24+Y24</f>
        <v>2.0082720000000003</v>
      </c>
    </row>
    <row r="25" spans="1:31" ht="24" customHeight="1" x14ac:dyDescent="0.25">
      <c r="A25" s="35" t="s">
        <v>84</v>
      </c>
      <c r="B25" s="36" t="s">
        <v>85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 t="s">
        <v>29</v>
      </c>
      <c r="I25" s="53">
        <v>0</v>
      </c>
      <c r="J25" s="53" t="s">
        <v>29</v>
      </c>
      <c r="K25" s="53">
        <v>0</v>
      </c>
      <c r="L25" s="53" t="s">
        <v>29</v>
      </c>
      <c r="M25" s="53">
        <v>0</v>
      </c>
      <c r="N25" s="53" t="s">
        <v>29</v>
      </c>
      <c r="O25" s="53">
        <v>0</v>
      </c>
      <c r="P25" s="53" t="s">
        <v>29</v>
      </c>
      <c r="Q25" s="53">
        <v>0</v>
      </c>
      <c r="R25" s="53" t="s">
        <v>29</v>
      </c>
      <c r="S25" s="53">
        <v>0</v>
      </c>
      <c r="T25" s="53" t="s">
        <v>29</v>
      </c>
      <c r="U25" s="53">
        <v>0</v>
      </c>
      <c r="V25" s="53" t="s">
        <v>29</v>
      </c>
      <c r="W25" s="53">
        <v>0</v>
      </c>
      <c r="X25" s="53" t="s">
        <v>29</v>
      </c>
      <c r="Y25" s="53">
        <v>0</v>
      </c>
      <c r="Z25" s="53" t="s">
        <v>29</v>
      </c>
      <c r="AA25" s="53">
        <f t="shared" ref="AA25:AA50" si="2">G25+K25+O25+S25+W25</f>
        <v>0</v>
      </c>
      <c r="AB25" s="53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 t="s">
        <v>29</v>
      </c>
      <c r="I26" s="53">
        <v>0</v>
      </c>
      <c r="J26" s="53" t="s">
        <v>29</v>
      </c>
      <c r="K26" s="53">
        <v>0</v>
      </c>
      <c r="L26" s="53" t="s">
        <v>29</v>
      </c>
      <c r="M26" s="53">
        <v>0</v>
      </c>
      <c r="N26" s="70" t="s">
        <v>29</v>
      </c>
      <c r="O26" s="53">
        <v>0</v>
      </c>
      <c r="P26" s="53" t="s">
        <v>29</v>
      </c>
      <c r="Q26" s="53">
        <v>0</v>
      </c>
      <c r="R26" s="53" t="s">
        <v>29</v>
      </c>
      <c r="S26" s="53">
        <v>0</v>
      </c>
      <c r="T26" s="53" t="s">
        <v>29</v>
      </c>
      <c r="U26" s="53">
        <v>0</v>
      </c>
      <c r="V26" s="53" t="s">
        <v>29</v>
      </c>
      <c r="W26" s="53">
        <v>0</v>
      </c>
      <c r="X26" s="53" t="s">
        <v>29</v>
      </c>
      <c r="Y26" s="53">
        <v>0</v>
      </c>
      <c r="Z26" s="53" t="s">
        <v>29</v>
      </c>
      <c r="AA26" s="53">
        <f t="shared" si="2"/>
        <v>0</v>
      </c>
      <c r="AB26" s="53">
        <f t="shared" si="3"/>
        <v>0</v>
      </c>
    </row>
    <row r="27" spans="1:31" ht="31.5" x14ac:dyDescent="0.25">
      <c r="A27" s="35" t="s">
        <v>88</v>
      </c>
      <c r="B27" s="36" t="s">
        <v>89</v>
      </c>
      <c r="C27" s="53">
        <v>0</v>
      </c>
      <c r="D27" s="53">
        <f>D30*1.2</f>
        <v>2.0082720000000003</v>
      </c>
      <c r="E27" s="53">
        <v>0</v>
      </c>
      <c r="F27" s="53">
        <f>C27</f>
        <v>0</v>
      </c>
      <c r="G27" s="53">
        <f>F27</f>
        <v>0</v>
      </c>
      <c r="H27" s="53" t="s">
        <v>29</v>
      </c>
      <c r="I27" s="53">
        <v>0</v>
      </c>
      <c r="J27" s="53" t="s">
        <v>29</v>
      </c>
      <c r="K27" s="53">
        <v>0</v>
      </c>
      <c r="L27" s="53" t="s">
        <v>29</v>
      </c>
      <c r="M27" s="53">
        <v>0</v>
      </c>
      <c r="N27" s="53" t="s">
        <v>29</v>
      </c>
      <c r="O27" s="53">
        <v>0</v>
      </c>
      <c r="P27" s="53" t="s">
        <v>29</v>
      </c>
      <c r="Q27" s="53">
        <v>0</v>
      </c>
      <c r="R27" s="53" t="s">
        <v>29</v>
      </c>
      <c r="S27" s="53">
        <v>0</v>
      </c>
      <c r="T27" s="53" t="s">
        <v>29</v>
      </c>
      <c r="U27" s="53">
        <v>0</v>
      </c>
      <c r="V27" s="53" t="s">
        <v>29</v>
      </c>
      <c r="W27" s="53">
        <v>0</v>
      </c>
      <c r="X27" s="53" t="s">
        <v>29</v>
      </c>
      <c r="Y27" s="53">
        <f>D27</f>
        <v>2.0082720000000003</v>
      </c>
      <c r="Z27" s="53" t="s">
        <v>29</v>
      </c>
      <c r="AA27" s="53">
        <f t="shared" si="2"/>
        <v>0</v>
      </c>
      <c r="AB27" s="53">
        <f t="shared" si="3"/>
        <v>2.0082720000000003</v>
      </c>
    </row>
    <row r="28" spans="1:31" x14ac:dyDescent="0.25">
      <c r="A28" s="35" t="s">
        <v>90</v>
      </c>
      <c r="B28" s="36" t="s">
        <v>91</v>
      </c>
      <c r="C28" s="53">
        <v>0</v>
      </c>
      <c r="D28" s="53">
        <v>0</v>
      </c>
      <c r="E28" s="53">
        <v>0</v>
      </c>
      <c r="F28" s="53">
        <v>0</v>
      </c>
      <c r="G28" s="53">
        <v>0</v>
      </c>
      <c r="H28" s="53" t="s">
        <v>29</v>
      </c>
      <c r="I28" s="53">
        <v>0</v>
      </c>
      <c r="J28" s="53" t="s">
        <v>29</v>
      </c>
      <c r="K28" s="53">
        <v>0</v>
      </c>
      <c r="L28" s="53" t="s">
        <v>29</v>
      </c>
      <c r="M28" s="53">
        <v>0</v>
      </c>
      <c r="N28" s="53" t="s">
        <v>29</v>
      </c>
      <c r="O28" s="53">
        <v>0</v>
      </c>
      <c r="P28" s="53" t="s">
        <v>29</v>
      </c>
      <c r="Q28" s="53">
        <v>0</v>
      </c>
      <c r="R28" s="53" t="s">
        <v>29</v>
      </c>
      <c r="S28" s="53">
        <v>0</v>
      </c>
      <c r="T28" s="53" t="s">
        <v>29</v>
      </c>
      <c r="U28" s="53">
        <v>0</v>
      </c>
      <c r="V28" s="53" t="s">
        <v>29</v>
      </c>
      <c r="W28" s="53">
        <v>0</v>
      </c>
      <c r="X28" s="53" t="s">
        <v>29</v>
      </c>
      <c r="Y28" s="53">
        <v>0</v>
      </c>
      <c r="Z28" s="53" t="s">
        <v>29</v>
      </c>
      <c r="AA28" s="53">
        <f t="shared" si="2"/>
        <v>0</v>
      </c>
      <c r="AB28" s="53">
        <f t="shared" si="3"/>
        <v>0</v>
      </c>
    </row>
    <row r="29" spans="1:31" x14ac:dyDescent="0.25">
      <c r="A29" s="35" t="s">
        <v>92</v>
      </c>
      <c r="B29" s="37" t="s">
        <v>93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 t="s">
        <v>29</v>
      </c>
      <c r="I29" s="53">
        <v>0</v>
      </c>
      <c r="J29" s="53" t="s">
        <v>29</v>
      </c>
      <c r="K29" s="53">
        <v>0</v>
      </c>
      <c r="L29" s="53" t="s">
        <v>29</v>
      </c>
      <c r="M29" s="53">
        <v>0</v>
      </c>
      <c r="N29" s="53" t="s">
        <v>29</v>
      </c>
      <c r="O29" s="53">
        <v>0</v>
      </c>
      <c r="P29" s="53" t="s">
        <v>29</v>
      </c>
      <c r="Q29" s="53">
        <v>0</v>
      </c>
      <c r="R29" s="53" t="s">
        <v>29</v>
      </c>
      <c r="S29" s="53">
        <v>0</v>
      </c>
      <c r="T29" s="53" t="s">
        <v>29</v>
      </c>
      <c r="U29" s="53">
        <v>0</v>
      </c>
      <c r="V29" s="53" t="s">
        <v>29</v>
      </c>
      <c r="W29" s="53">
        <v>0</v>
      </c>
      <c r="X29" s="53" t="s">
        <v>29</v>
      </c>
      <c r="Y29" s="53">
        <v>0</v>
      </c>
      <c r="Z29" s="53" t="s">
        <v>29</v>
      </c>
      <c r="AA29" s="53">
        <f t="shared" si="2"/>
        <v>0</v>
      </c>
      <c r="AB29" s="53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0</v>
      </c>
      <c r="D30" s="34">
        <f t="shared" ref="D30:Y30" si="4">D31+D32+D33+D34</f>
        <v>1.6735600000000002</v>
      </c>
      <c r="E30" s="34">
        <f t="shared" si="4"/>
        <v>0</v>
      </c>
      <c r="F30" s="34">
        <f t="shared" si="4"/>
        <v>0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1.6735600000000002</v>
      </c>
      <c r="Z30" s="34" t="s">
        <v>29</v>
      </c>
      <c r="AA30" s="34">
        <f t="shared" si="2"/>
        <v>0</v>
      </c>
      <c r="AB30" s="34">
        <f t="shared" si="3"/>
        <v>1.6735600000000002</v>
      </c>
    </row>
    <row r="31" spans="1:31" x14ac:dyDescent="0.25">
      <c r="A31" s="32" t="s">
        <v>95</v>
      </c>
      <c r="B31" s="36" t="s">
        <v>96</v>
      </c>
      <c r="C31" s="71">
        <v>0</v>
      </c>
      <c r="D31" s="53">
        <v>3.1E-2</v>
      </c>
      <c r="E31" s="53">
        <v>0</v>
      </c>
      <c r="F31" s="71">
        <v>0</v>
      </c>
      <c r="G31" s="71">
        <v>0</v>
      </c>
      <c r="H31" s="53" t="s">
        <v>29</v>
      </c>
      <c r="I31" s="53">
        <v>0</v>
      </c>
      <c r="J31" s="53" t="s">
        <v>29</v>
      </c>
      <c r="K31" s="71">
        <v>0</v>
      </c>
      <c r="L31" s="53" t="s">
        <v>29</v>
      </c>
      <c r="M31" s="53">
        <v>0</v>
      </c>
      <c r="N31" s="53" t="s">
        <v>29</v>
      </c>
      <c r="O31" s="53">
        <v>0</v>
      </c>
      <c r="P31" s="53" t="s">
        <v>29</v>
      </c>
      <c r="Q31" s="53">
        <v>0</v>
      </c>
      <c r="R31" s="53" t="s">
        <v>29</v>
      </c>
      <c r="S31" s="53">
        <v>0</v>
      </c>
      <c r="T31" s="53" t="s">
        <v>29</v>
      </c>
      <c r="U31" s="53">
        <v>0</v>
      </c>
      <c r="V31" s="53" t="s">
        <v>29</v>
      </c>
      <c r="W31" s="53">
        <v>0</v>
      </c>
      <c r="X31" s="53" t="s">
        <v>29</v>
      </c>
      <c r="Y31" s="53">
        <v>3.1E-2</v>
      </c>
      <c r="Z31" s="53" t="s">
        <v>29</v>
      </c>
      <c r="AA31" s="53">
        <f t="shared" si="2"/>
        <v>0</v>
      </c>
      <c r="AB31" s="53">
        <f t="shared" si="3"/>
        <v>3.1E-2</v>
      </c>
    </row>
    <row r="32" spans="1:31" ht="31.5" x14ac:dyDescent="0.25">
      <c r="A32" s="32" t="s">
        <v>97</v>
      </c>
      <c r="B32" s="36" t="s">
        <v>98</v>
      </c>
      <c r="C32" s="71">
        <v>0</v>
      </c>
      <c r="D32" s="53">
        <v>1.5165600000000001</v>
      </c>
      <c r="E32" s="53">
        <v>0</v>
      </c>
      <c r="F32" s="71">
        <v>0</v>
      </c>
      <c r="G32" s="71">
        <v>0</v>
      </c>
      <c r="H32" s="53" t="s">
        <v>29</v>
      </c>
      <c r="I32" s="53">
        <v>0</v>
      </c>
      <c r="J32" s="53" t="s">
        <v>29</v>
      </c>
      <c r="K32" s="71">
        <v>0</v>
      </c>
      <c r="L32" s="53" t="s">
        <v>29</v>
      </c>
      <c r="M32" s="53">
        <v>0</v>
      </c>
      <c r="N32" s="53" t="s">
        <v>29</v>
      </c>
      <c r="O32" s="53">
        <v>0</v>
      </c>
      <c r="P32" s="53" t="s">
        <v>29</v>
      </c>
      <c r="Q32" s="53">
        <v>0</v>
      </c>
      <c r="R32" s="53" t="s">
        <v>29</v>
      </c>
      <c r="S32" s="53">
        <v>0</v>
      </c>
      <c r="T32" s="53" t="s">
        <v>29</v>
      </c>
      <c r="U32" s="53">
        <v>0</v>
      </c>
      <c r="V32" s="53" t="s">
        <v>29</v>
      </c>
      <c r="W32" s="53">
        <v>0</v>
      </c>
      <c r="X32" s="53" t="s">
        <v>29</v>
      </c>
      <c r="Y32" s="53">
        <v>1.5165600000000001</v>
      </c>
      <c r="Z32" s="53" t="s">
        <v>29</v>
      </c>
      <c r="AA32" s="53">
        <f t="shared" si="2"/>
        <v>0</v>
      </c>
      <c r="AB32" s="53">
        <f t="shared" si="3"/>
        <v>1.5165600000000001</v>
      </c>
    </row>
    <row r="33" spans="1:28" x14ac:dyDescent="0.25">
      <c r="A33" s="32" t="s">
        <v>99</v>
      </c>
      <c r="B33" s="36" t="s">
        <v>100</v>
      </c>
      <c r="C33" s="71">
        <v>0</v>
      </c>
      <c r="D33" s="53">
        <v>0.126</v>
      </c>
      <c r="E33" s="53">
        <v>0</v>
      </c>
      <c r="F33" s="71">
        <v>0</v>
      </c>
      <c r="G33" s="71">
        <v>0</v>
      </c>
      <c r="H33" s="53" t="s">
        <v>29</v>
      </c>
      <c r="I33" s="53">
        <v>0</v>
      </c>
      <c r="J33" s="53" t="s">
        <v>29</v>
      </c>
      <c r="K33" s="71">
        <v>0</v>
      </c>
      <c r="L33" s="53" t="s">
        <v>29</v>
      </c>
      <c r="M33" s="53">
        <v>0</v>
      </c>
      <c r="N33" s="53" t="s">
        <v>29</v>
      </c>
      <c r="O33" s="53">
        <v>0</v>
      </c>
      <c r="P33" s="53" t="s">
        <v>29</v>
      </c>
      <c r="Q33" s="53">
        <v>0</v>
      </c>
      <c r="R33" s="53" t="s">
        <v>29</v>
      </c>
      <c r="S33" s="53">
        <v>0</v>
      </c>
      <c r="T33" s="53" t="s">
        <v>29</v>
      </c>
      <c r="U33" s="53">
        <v>0</v>
      </c>
      <c r="V33" s="53" t="s">
        <v>29</v>
      </c>
      <c r="W33" s="53">
        <v>0</v>
      </c>
      <c r="X33" s="53" t="s">
        <v>29</v>
      </c>
      <c r="Y33" s="53">
        <v>0.126</v>
      </c>
      <c r="Z33" s="53" t="s">
        <v>29</v>
      </c>
      <c r="AA33" s="53">
        <f t="shared" si="2"/>
        <v>0</v>
      </c>
      <c r="AB33" s="53">
        <f t="shared" si="3"/>
        <v>0.126</v>
      </c>
    </row>
    <row r="34" spans="1:28" x14ac:dyDescent="0.25">
      <c r="A34" s="32" t="s">
        <v>101</v>
      </c>
      <c r="B34" s="36" t="s">
        <v>102</v>
      </c>
      <c r="C34" s="71">
        <v>0</v>
      </c>
      <c r="D34" s="53">
        <v>0</v>
      </c>
      <c r="E34" s="53">
        <v>0</v>
      </c>
      <c r="F34" s="71">
        <v>0</v>
      </c>
      <c r="G34" s="71">
        <v>0</v>
      </c>
      <c r="H34" s="53" t="s">
        <v>29</v>
      </c>
      <c r="I34" s="53">
        <v>0</v>
      </c>
      <c r="J34" s="53" t="s">
        <v>29</v>
      </c>
      <c r="K34" s="71">
        <v>0</v>
      </c>
      <c r="L34" s="53" t="s">
        <v>29</v>
      </c>
      <c r="M34" s="53">
        <v>0</v>
      </c>
      <c r="N34" s="53" t="s">
        <v>29</v>
      </c>
      <c r="O34" s="53">
        <f>F34</f>
        <v>0</v>
      </c>
      <c r="P34" s="53" t="s">
        <v>29</v>
      </c>
      <c r="Q34" s="53">
        <v>0</v>
      </c>
      <c r="R34" s="53" t="s">
        <v>29</v>
      </c>
      <c r="S34" s="53">
        <v>0</v>
      </c>
      <c r="T34" s="53" t="s">
        <v>29</v>
      </c>
      <c r="U34" s="53">
        <v>0</v>
      </c>
      <c r="V34" s="53" t="s">
        <v>29</v>
      </c>
      <c r="W34" s="53">
        <v>0</v>
      </c>
      <c r="X34" s="53" t="s">
        <v>29</v>
      </c>
      <c r="Y34" s="53">
        <v>0</v>
      </c>
      <c r="Z34" s="53" t="s">
        <v>29</v>
      </c>
      <c r="AA34" s="53">
        <f t="shared" si="2"/>
        <v>0</v>
      </c>
      <c r="AB34" s="53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0</v>
      </c>
      <c r="D35" s="34">
        <f t="shared" ref="D35:Y35" si="6">D36+D37+D38+D39+D40+D41+D42</f>
        <v>0.25</v>
      </c>
      <c r="E35" s="34">
        <f t="shared" si="6"/>
        <v>0</v>
      </c>
      <c r="F35" s="34">
        <f t="shared" si="6"/>
        <v>0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f t="shared" si="6"/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0.25</v>
      </c>
      <c r="Z35" s="34" t="s">
        <v>29</v>
      </c>
      <c r="AA35" s="34">
        <f t="shared" si="2"/>
        <v>0</v>
      </c>
      <c r="AB35" s="34">
        <f t="shared" si="3"/>
        <v>0.25</v>
      </c>
    </row>
    <row r="36" spans="1:28" ht="31.5" x14ac:dyDescent="0.25">
      <c r="A36" s="35" t="s">
        <v>104</v>
      </c>
      <c r="B36" s="38" t="s">
        <v>105</v>
      </c>
      <c r="C36" s="54">
        <v>0</v>
      </c>
      <c r="D36" s="54">
        <v>0</v>
      </c>
      <c r="E36" s="54">
        <v>0</v>
      </c>
      <c r="F36" s="54">
        <v>0</v>
      </c>
      <c r="G36" s="54">
        <v>0</v>
      </c>
      <c r="H36" s="53" t="s">
        <v>29</v>
      </c>
      <c r="I36" s="54">
        <v>0</v>
      </c>
      <c r="J36" s="53" t="s">
        <v>29</v>
      </c>
      <c r="K36" s="54">
        <v>0</v>
      </c>
      <c r="L36" s="53" t="s">
        <v>29</v>
      </c>
      <c r="M36" s="54">
        <v>0</v>
      </c>
      <c r="N36" s="53" t="s">
        <v>29</v>
      </c>
      <c r="O36" s="54">
        <v>0</v>
      </c>
      <c r="P36" s="53" t="s">
        <v>29</v>
      </c>
      <c r="Q36" s="54">
        <v>0</v>
      </c>
      <c r="R36" s="53" t="s">
        <v>29</v>
      </c>
      <c r="S36" s="53">
        <v>0</v>
      </c>
      <c r="T36" s="53" t="s">
        <v>29</v>
      </c>
      <c r="U36" s="53">
        <v>0</v>
      </c>
      <c r="V36" s="53" t="s">
        <v>29</v>
      </c>
      <c r="W36" s="53">
        <v>0</v>
      </c>
      <c r="X36" s="53" t="s">
        <v>29</v>
      </c>
      <c r="Y36" s="53">
        <v>0</v>
      </c>
      <c r="Z36" s="53" t="s">
        <v>29</v>
      </c>
      <c r="AA36" s="53">
        <f t="shared" si="2"/>
        <v>0</v>
      </c>
      <c r="AB36" s="53">
        <f t="shared" si="3"/>
        <v>0</v>
      </c>
    </row>
    <row r="37" spans="1:28" x14ac:dyDescent="0.25">
      <c r="A37" s="35" t="s">
        <v>106</v>
      </c>
      <c r="B37" s="38" t="s">
        <v>107</v>
      </c>
      <c r="C37" s="54">
        <v>0</v>
      </c>
      <c r="D37" s="54">
        <v>0.25</v>
      </c>
      <c r="E37" s="54">
        <v>0</v>
      </c>
      <c r="F37" s="54">
        <v>0</v>
      </c>
      <c r="G37" s="54">
        <v>0</v>
      </c>
      <c r="H37" s="53" t="s">
        <v>29</v>
      </c>
      <c r="I37" s="54">
        <v>0</v>
      </c>
      <c r="J37" s="53" t="s">
        <v>29</v>
      </c>
      <c r="K37" s="54">
        <v>0</v>
      </c>
      <c r="L37" s="53" t="s">
        <v>29</v>
      </c>
      <c r="M37" s="54">
        <v>0</v>
      </c>
      <c r="N37" s="53" t="s">
        <v>29</v>
      </c>
      <c r="O37" s="54">
        <v>0</v>
      </c>
      <c r="P37" s="53" t="s">
        <v>29</v>
      </c>
      <c r="Q37" s="54">
        <v>0</v>
      </c>
      <c r="R37" s="53" t="s">
        <v>29</v>
      </c>
      <c r="S37" s="53">
        <v>0</v>
      </c>
      <c r="T37" s="53" t="s">
        <v>29</v>
      </c>
      <c r="U37" s="53">
        <v>0</v>
      </c>
      <c r="V37" s="53" t="s">
        <v>29</v>
      </c>
      <c r="W37" s="53">
        <v>0</v>
      </c>
      <c r="X37" s="53" t="s">
        <v>29</v>
      </c>
      <c r="Y37" s="53">
        <f>D37</f>
        <v>0.25</v>
      </c>
      <c r="Z37" s="53" t="s">
        <v>29</v>
      </c>
      <c r="AA37" s="53">
        <f t="shared" si="2"/>
        <v>0</v>
      </c>
      <c r="AB37" s="53">
        <f t="shared" si="3"/>
        <v>0.25</v>
      </c>
    </row>
    <row r="38" spans="1:28" x14ac:dyDescent="0.25">
      <c r="A38" s="35" t="s">
        <v>108</v>
      </c>
      <c r="B38" s="38" t="s">
        <v>109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3" t="s">
        <v>29</v>
      </c>
      <c r="I38" s="54">
        <v>0</v>
      </c>
      <c r="J38" s="53" t="s">
        <v>29</v>
      </c>
      <c r="K38" s="54">
        <v>0</v>
      </c>
      <c r="L38" s="53" t="s">
        <v>29</v>
      </c>
      <c r="M38" s="54">
        <v>0</v>
      </c>
      <c r="N38" s="53" t="s">
        <v>29</v>
      </c>
      <c r="O38" s="54">
        <v>0</v>
      </c>
      <c r="P38" s="53" t="s">
        <v>29</v>
      </c>
      <c r="Q38" s="54">
        <v>0</v>
      </c>
      <c r="R38" s="53" t="s">
        <v>29</v>
      </c>
      <c r="S38" s="53">
        <v>0</v>
      </c>
      <c r="T38" s="53" t="s">
        <v>29</v>
      </c>
      <c r="U38" s="53">
        <v>0</v>
      </c>
      <c r="V38" s="53" t="s">
        <v>29</v>
      </c>
      <c r="W38" s="53">
        <v>0</v>
      </c>
      <c r="X38" s="53" t="s">
        <v>29</v>
      </c>
      <c r="Y38" s="53">
        <v>0</v>
      </c>
      <c r="Z38" s="53" t="s">
        <v>29</v>
      </c>
      <c r="AA38" s="53">
        <f t="shared" si="2"/>
        <v>0</v>
      </c>
      <c r="AB38" s="53">
        <f t="shared" si="3"/>
        <v>0</v>
      </c>
    </row>
    <row r="39" spans="1:28" ht="31.5" x14ac:dyDescent="0.25">
      <c r="A39" s="35" t="s">
        <v>110</v>
      </c>
      <c r="B39" s="36" t="s">
        <v>111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 t="s">
        <v>29</v>
      </c>
      <c r="I39" s="53">
        <v>0</v>
      </c>
      <c r="J39" s="53" t="s">
        <v>29</v>
      </c>
      <c r="K39" s="53">
        <v>0</v>
      </c>
      <c r="L39" s="53" t="s">
        <v>29</v>
      </c>
      <c r="M39" s="53">
        <v>0</v>
      </c>
      <c r="N39" s="53" t="s">
        <v>29</v>
      </c>
      <c r="O39" s="53">
        <v>0</v>
      </c>
      <c r="P39" s="53" t="s">
        <v>29</v>
      </c>
      <c r="Q39" s="53">
        <v>0</v>
      </c>
      <c r="R39" s="53" t="s">
        <v>29</v>
      </c>
      <c r="S39" s="53">
        <v>0</v>
      </c>
      <c r="T39" s="53" t="s">
        <v>29</v>
      </c>
      <c r="U39" s="53">
        <v>0</v>
      </c>
      <c r="V39" s="53" t="s">
        <v>29</v>
      </c>
      <c r="W39" s="53">
        <v>0</v>
      </c>
      <c r="X39" s="53" t="s">
        <v>29</v>
      </c>
      <c r="Y39" s="53">
        <v>0</v>
      </c>
      <c r="Z39" s="53" t="s">
        <v>29</v>
      </c>
      <c r="AA39" s="53">
        <f t="shared" si="2"/>
        <v>0</v>
      </c>
      <c r="AB39" s="53">
        <f t="shared" si="3"/>
        <v>0</v>
      </c>
    </row>
    <row r="40" spans="1:28" ht="31.5" x14ac:dyDescent="0.25">
      <c r="A40" s="35" t="s">
        <v>112</v>
      </c>
      <c r="B40" s="36" t="s">
        <v>113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 t="s">
        <v>29</v>
      </c>
      <c r="I40" s="53">
        <v>0</v>
      </c>
      <c r="J40" s="53" t="s">
        <v>29</v>
      </c>
      <c r="K40" s="53">
        <v>0</v>
      </c>
      <c r="L40" s="53" t="s">
        <v>29</v>
      </c>
      <c r="M40" s="53">
        <v>0</v>
      </c>
      <c r="N40" s="53" t="s">
        <v>29</v>
      </c>
      <c r="O40" s="53">
        <v>0</v>
      </c>
      <c r="P40" s="53" t="s">
        <v>29</v>
      </c>
      <c r="Q40" s="53">
        <v>0</v>
      </c>
      <c r="R40" s="53" t="s">
        <v>29</v>
      </c>
      <c r="S40" s="53">
        <v>0</v>
      </c>
      <c r="T40" s="53" t="s">
        <v>29</v>
      </c>
      <c r="U40" s="53">
        <v>0</v>
      </c>
      <c r="V40" s="53" t="s">
        <v>29</v>
      </c>
      <c r="W40" s="53">
        <v>0</v>
      </c>
      <c r="X40" s="53" t="s">
        <v>29</v>
      </c>
      <c r="Y40" s="53">
        <v>0</v>
      </c>
      <c r="Z40" s="53" t="s">
        <v>29</v>
      </c>
      <c r="AA40" s="53">
        <f t="shared" si="2"/>
        <v>0</v>
      </c>
      <c r="AB40" s="53">
        <f t="shared" si="3"/>
        <v>0</v>
      </c>
    </row>
    <row r="41" spans="1:28" x14ac:dyDescent="0.25">
      <c r="A41" s="35" t="s">
        <v>114</v>
      </c>
      <c r="B41" s="36" t="s">
        <v>115</v>
      </c>
      <c r="C41" s="53">
        <v>0</v>
      </c>
      <c r="D41" s="53">
        <v>0</v>
      </c>
      <c r="E41" s="53">
        <v>0</v>
      </c>
      <c r="F41" s="53">
        <v>0</v>
      </c>
      <c r="G41" s="53">
        <v>0</v>
      </c>
      <c r="H41" s="53" t="s">
        <v>29</v>
      </c>
      <c r="I41" s="53">
        <v>0</v>
      </c>
      <c r="J41" s="53" t="s">
        <v>29</v>
      </c>
      <c r="K41" s="53">
        <v>0</v>
      </c>
      <c r="L41" s="53" t="s">
        <v>29</v>
      </c>
      <c r="M41" s="53">
        <v>0</v>
      </c>
      <c r="N41" s="53" t="s">
        <v>29</v>
      </c>
      <c r="O41" s="53">
        <v>0</v>
      </c>
      <c r="P41" s="53" t="s">
        <v>29</v>
      </c>
      <c r="Q41" s="53">
        <v>0</v>
      </c>
      <c r="R41" s="53" t="s">
        <v>29</v>
      </c>
      <c r="S41" s="53">
        <v>0</v>
      </c>
      <c r="T41" s="53" t="s">
        <v>29</v>
      </c>
      <c r="U41" s="53">
        <v>0</v>
      </c>
      <c r="V41" s="53" t="s">
        <v>29</v>
      </c>
      <c r="W41" s="53">
        <v>0</v>
      </c>
      <c r="X41" s="53" t="s">
        <v>29</v>
      </c>
      <c r="Y41" s="53">
        <v>0</v>
      </c>
      <c r="Z41" s="53" t="s">
        <v>29</v>
      </c>
      <c r="AA41" s="53">
        <f t="shared" si="2"/>
        <v>0</v>
      </c>
      <c r="AB41" s="53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53" t="s">
        <v>29</v>
      </c>
      <c r="I42" s="54">
        <v>0</v>
      </c>
      <c r="J42" s="53" t="s">
        <v>29</v>
      </c>
      <c r="K42" s="54">
        <v>0</v>
      </c>
      <c r="L42" s="53" t="s">
        <v>29</v>
      </c>
      <c r="M42" s="54">
        <v>0</v>
      </c>
      <c r="N42" s="53" t="s">
        <v>29</v>
      </c>
      <c r="O42" s="54">
        <v>0</v>
      </c>
      <c r="P42" s="53" t="s">
        <v>29</v>
      </c>
      <c r="Q42" s="54">
        <v>0</v>
      </c>
      <c r="R42" s="53" t="s">
        <v>29</v>
      </c>
      <c r="S42" s="53">
        <v>0</v>
      </c>
      <c r="T42" s="53" t="s">
        <v>29</v>
      </c>
      <c r="U42" s="53">
        <v>0</v>
      </c>
      <c r="V42" s="53" t="s">
        <v>29</v>
      </c>
      <c r="W42" s="53">
        <v>0</v>
      </c>
      <c r="X42" s="53" t="s">
        <v>29</v>
      </c>
      <c r="Y42" s="53">
        <v>0</v>
      </c>
      <c r="Z42" s="53" t="s">
        <v>29</v>
      </c>
      <c r="AA42" s="53">
        <f t="shared" si="2"/>
        <v>0</v>
      </c>
      <c r="AB42" s="53">
        <f t="shared" si="3"/>
        <v>0</v>
      </c>
    </row>
    <row r="43" spans="1:28" x14ac:dyDescent="0.25">
      <c r="A43" s="32" t="s">
        <v>13</v>
      </c>
      <c r="B43" s="33" t="s">
        <v>118</v>
      </c>
      <c r="C43" s="34">
        <f t="shared" ref="C43:K43" si="8">C44+C45+C46+C47+C48+C49+C50</f>
        <v>0</v>
      </c>
      <c r="D43" s="34">
        <f t="shared" si="8"/>
        <v>0.25</v>
      </c>
      <c r="E43" s="34">
        <f t="shared" si="8"/>
        <v>0</v>
      </c>
      <c r="F43" s="34">
        <f t="shared" si="8"/>
        <v>0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0.25</v>
      </c>
      <c r="Z43" s="34" t="s">
        <v>29</v>
      </c>
      <c r="AA43" s="34">
        <f t="shared" si="2"/>
        <v>0</v>
      </c>
      <c r="AB43" s="34">
        <f t="shared" si="3"/>
        <v>0.25</v>
      </c>
    </row>
    <row r="44" spans="1:28" x14ac:dyDescent="0.25">
      <c r="A44" s="35" t="s">
        <v>119</v>
      </c>
      <c r="B44" s="36" t="s">
        <v>120</v>
      </c>
      <c r="C44" s="53">
        <f t="shared" ref="C44:K50" si="9">C36</f>
        <v>0</v>
      </c>
      <c r="D44" s="53">
        <f t="shared" si="9"/>
        <v>0</v>
      </c>
      <c r="E44" s="53">
        <f t="shared" si="9"/>
        <v>0</v>
      </c>
      <c r="F44" s="53">
        <f t="shared" si="9"/>
        <v>0</v>
      </c>
      <c r="G44" s="53">
        <f t="shared" si="9"/>
        <v>0</v>
      </c>
      <c r="H44" s="53" t="s">
        <v>29</v>
      </c>
      <c r="I44" s="53">
        <f t="shared" ref="I44:I50" si="10">I36</f>
        <v>0</v>
      </c>
      <c r="J44" s="53" t="s">
        <v>29</v>
      </c>
      <c r="K44" s="53">
        <f t="shared" si="9"/>
        <v>0</v>
      </c>
      <c r="L44" s="53" t="s">
        <v>29</v>
      </c>
      <c r="M44" s="53">
        <f t="shared" ref="M44:M50" si="11">M36</f>
        <v>0</v>
      </c>
      <c r="N44" s="53" t="s">
        <v>29</v>
      </c>
      <c r="O44" s="53">
        <f t="shared" ref="O44:O49" si="12">O36</f>
        <v>0</v>
      </c>
      <c r="P44" s="53" t="s">
        <v>29</v>
      </c>
      <c r="Q44" s="53">
        <f t="shared" ref="Q44:Q50" si="13">Q36</f>
        <v>0</v>
      </c>
      <c r="R44" s="53" t="s">
        <v>29</v>
      </c>
      <c r="S44" s="53">
        <f t="shared" ref="S44:S49" si="14">S36</f>
        <v>0</v>
      </c>
      <c r="T44" s="53" t="s">
        <v>29</v>
      </c>
      <c r="U44" s="53">
        <f t="shared" ref="U44:U49" si="15">U36</f>
        <v>0</v>
      </c>
      <c r="V44" s="53" t="s">
        <v>29</v>
      </c>
      <c r="W44" s="53">
        <f t="shared" ref="W44:W49" si="16">W36</f>
        <v>0</v>
      </c>
      <c r="X44" s="53" t="s">
        <v>29</v>
      </c>
      <c r="Y44" s="53">
        <f t="shared" ref="Y44:Y50" si="17">Y36</f>
        <v>0</v>
      </c>
      <c r="Z44" s="53" t="s">
        <v>29</v>
      </c>
      <c r="AA44" s="53">
        <f t="shared" si="2"/>
        <v>0</v>
      </c>
      <c r="AB44" s="53">
        <f t="shared" si="3"/>
        <v>0</v>
      </c>
    </row>
    <row r="45" spans="1:28" x14ac:dyDescent="0.25">
      <c r="A45" s="35" t="s">
        <v>121</v>
      </c>
      <c r="B45" s="36" t="s">
        <v>107</v>
      </c>
      <c r="C45" s="53">
        <f t="shared" si="9"/>
        <v>0</v>
      </c>
      <c r="D45" s="53">
        <v>0.25</v>
      </c>
      <c r="E45" s="53">
        <f t="shared" si="9"/>
        <v>0</v>
      </c>
      <c r="F45" s="53">
        <f t="shared" si="9"/>
        <v>0</v>
      </c>
      <c r="G45" s="53">
        <v>0</v>
      </c>
      <c r="H45" s="53" t="s">
        <v>29</v>
      </c>
      <c r="I45" s="53">
        <v>0</v>
      </c>
      <c r="J45" s="53" t="s">
        <v>29</v>
      </c>
      <c r="K45" s="53">
        <f t="shared" si="9"/>
        <v>0</v>
      </c>
      <c r="L45" s="53" t="s">
        <v>29</v>
      </c>
      <c r="M45" s="53">
        <f t="shared" si="11"/>
        <v>0</v>
      </c>
      <c r="N45" s="53" t="s">
        <v>29</v>
      </c>
      <c r="O45" s="53">
        <f t="shared" si="12"/>
        <v>0</v>
      </c>
      <c r="P45" s="53" t="s">
        <v>29</v>
      </c>
      <c r="Q45" s="53">
        <f t="shared" si="13"/>
        <v>0</v>
      </c>
      <c r="R45" s="53" t="s">
        <v>29</v>
      </c>
      <c r="S45" s="53">
        <f t="shared" si="14"/>
        <v>0</v>
      </c>
      <c r="T45" s="53" t="s">
        <v>29</v>
      </c>
      <c r="U45" s="53">
        <f t="shared" si="15"/>
        <v>0</v>
      </c>
      <c r="V45" s="53" t="s">
        <v>29</v>
      </c>
      <c r="W45" s="53">
        <f t="shared" si="16"/>
        <v>0</v>
      </c>
      <c r="X45" s="53" t="s">
        <v>29</v>
      </c>
      <c r="Y45" s="53">
        <f>D45</f>
        <v>0.25</v>
      </c>
      <c r="Z45" s="53" t="s">
        <v>29</v>
      </c>
      <c r="AA45" s="53">
        <f t="shared" si="2"/>
        <v>0</v>
      </c>
      <c r="AB45" s="53">
        <f t="shared" si="3"/>
        <v>0.25</v>
      </c>
    </row>
    <row r="46" spans="1:28" x14ac:dyDescent="0.25">
      <c r="A46" s="35" t="s">
        <v>122</v>
      </c>
      <c r="B46" s="36" t="s">
        <v>109</v>
      </c>
      <c r="C46" s="53">
        <f t="shared" si="9"/>
        <v>0</v>
      </c>
      <c r="D46" s="53">
        <f t="shared" si="9"/>
        <v>0</v>
      </c>
      <c r="E46" s="53">
        <f t="shared" si="9"/>
        <v>0</v>
      </c>
      <c r="F46" s="53">
        <f t="shared" si="9"/>
        <v>0</v>
      </c>
      <c r="G46" s="53">
        <f t="shared" si="9"/>
        <v>0</v>
      </c>
      <c r="H46" s="53" t="s">
        <v>29</v>
      </c>
      <c r="I46" s="53">
        <f t="shared" si="10"/>
        <v>0</v>
      </c>
      <c r="J46" s="53" t="s">
        <v>29</v>
      </c>
      <c r="K46" s="53">
        <f t="shared" si="9"/>
        <v>0</v>
      </c>
      <c r="L46" s="53" t="s">
        <v>29</v>
      </c>
      <c r="M46" s="53">
        <f t="shared" si="11"/>
        <v>0</v>
      </c>
      <c r="N46" s="53" t="s">
        <v>29</v>
      </c>
      <c r="O46" s="53">
        <f t="shared" si="12"/>
        <v>0</v>
      </c>
      <c r="P46" s="53" t="s">
        <v>29</v>
      </c>
      <c r="Q46" s="53">
        <f t="shared" si="13"/>
        <v>0</v>
      </c>
      <c r="R46" s="53" t="s">
        <v>29</v>
      </c>
      <c r="S46" s="53">
        <f t="shared" si="14"/>
        <v>0</v>
      </c>
      <c r="T46" s="53" t="s">
        <v>29</v>
      </c>
      <c r="U46" s="53">
        <f t="shared" si="15"/>
        <v>0</v>
      </c>
      <c r="V46" s="53" t="s">
        <v>29</v>
      </c>
      <c r="W46" s="53">
        <f t="shared" si="16"/>
        <v>0</v>
      </c>
      <c r="X46" s="53" t="s">
        <v>29</v>
      </c>
      <c r="Y46" s="53">
        <f t="shared" si="17"/>
        <v>0</v>
      </c>
      <c r="Z46" s="53" t="s">
        <v>29</v>
      </c>
      <c r="AA46" s="53">
        <f t="shared" si="2"/>
        <v>0</v>
      </c>
      <c r="AB46" s="53">
        <f t="shared" si="3"/>
        <v>0</v>
      </c>
    </row>
    <row r="47" spans="1:28" ht="31.5" x14ac:dyDescent="0.25">
      <c r="A47" s="35" t="s">
        <v>123</v>
      </c>
      <c r="B47" s="36" t="s">
        <v>111</v>
      </c>
      <c r="C47" s="53">
        <v>0</v>
      </c>
      <c r="D47" s="53">
        <f t="shared" si="9"/>
        <v>0</v>
      </c>
      <c r="E47" s="53">
        <f t="shared" si="9"/>
        <v>0</v>
      </c>
      <c r="F47" s="53">
        <v>0</v>
      </c>
      <c r="G47" s="53">
        <f t="shared" si="9"/>
        <v>0</v>
      </c>
      <c r="H47" s="53" t="s">
        <v>29</v>
      </c>
      <c r="I47" s="53">
        <f t="shared" si="10"/>
        <v>0</v>
      </c>
      <c r="J47" s="53" t="s">
        <v>29</v>
      </c>
      <c r="K47" s="53">
        <f t="shared" si="9"/>
        <v>0</v>
      </c>
      <c r="L47" s="53" t="s">
        <v>29</v>
      </c>
      <c r="M47" s="53">
        <f t="shared" si="11"/>
        <v>0</v>
      </c>
      <c r="N47" s="53" t="s">
        <v>29</v>
      </c>
      <c r="O47" s="53">
        <f t="shared" si="12"/>
        <v>0</v>
      </c>
      <c r="P47" s="53" t="s">
        <v>29</v>
      </c>
      <c r="Q47" s="53">
        <f t="shared" si="13"/>
        <v>0</v>
      </c>
      <c r="R47" s="53" t="s">
        <v>29</v>
      </c>
      <c r="S47" s="53">
        <f t="shared" si="14"/>
        <v>0</v>
      </c>
      <c r="T47" s="53" t="s">
        <v>29</v>
      </c>
      <c r="U47" s="53">
        <f t="shared" si="15"/>
        <v>0</v>
      </c>
      <c r="V47" s="53" t="s">
        <v>29</v>
      </c>
      <c r="W47" s="53">
        <f t="shared" si="16"/>
        <v>0</v>
      </c>
      <c r="X47" s="53" t="s">
        <v>29</v>
      </c>
      <c r="Y47" s="53">
        <f t="shared" si="17"/>
        <v>0</v>
      </c>
      <c r="Z47" s="53" t="s">
        <v>29</v>
      </c>
      <c r="AA47" s="53">
        <f t="shared" si="2"/>
        <v>0</v>
      </c>
      <c r="AB47" s="53">
        <f t="shared" si="3"/>
        <v>0</v>
      </c>
    </row>
    <row r="48" spans="1:28" ht="31.5" x14ac:dyDescent="0.25">
      <c r="A48" s="35" t="s">
        <v>124</v>
      </c>
      <c r="B48" s="36" t="s">
        <v>113</v>
      </c>
      <c r="C48" s="53">
        <f t="shared" si="9"/>
        <v>0</v>
      </c>
      <c r="D48" s="53">
        <f t="shared" si="9"/>
        <v>0</v>
      </c>
      <c r="E48" s="53">
        <f t="shared" si="9"/>
        <v>0</v>
      </c>
      <c r="F48" s="53">
        <f t="shared" si="9"/>
        <v>0</v>
      </c>
      <c r="G48" s="53">
        <f t="shared" si="9"/>
        <v>0</v>
      </c>
      <c r="H48" s="53" t="s">
        <v>29</v>
      </c>
      <c r="I48" s="53">
        <f t="shared" si="10"/>
        <v>0</v>
      </c>
      <c r="J48" s="53" t="s">
        <v>29</v>
      </c>
      <c r="K48" s="53">
        <f t="shared" si="9"/>
        <v>0</v>
      </c>
      <c r="L48" s="53" t="s">
        <v>29</v>
      </c>
      <c r="M48" s="53">
        <f t="shared" si="11"/>
        <v>0</v>
      </c>
      <c r="N48" s="53" t="s">
        <v>29</v>
      </c>
      <c r="O48" s="53">
        <f t="shared" si="12"/>
        <v>0</v>
      </c>
      <c r="P48" s="53" t="s">
        <v>29</v>
      </c>
      <c r="Q48" s="53">
        <f t="shared" si="13"/>
        <v>0</v>
      </c>
      <c r="R48" s="53" t="s">
        <v>29</v>
      </c>
      <c r="S48" s="53">
        <f t="shared" si="14"/>
        <v>0</v>
      </c>
      <c r="T48" s="53" t="s">
        <v>29</v>
      </c>
      <c r="U48" s="53">
        <f t="shared" si="15"/>
        <v>0</v>
      </c>
      <c r="V48" s="53" t="s">
        <v>29</v>
      </c>
      <c r="W48" s="53">
        <f t="shared" si="16"/>
        <v>0</v>
      </c>
      <c r="X48" s="53" t="s">
        <v>29</v>
      </c>
      <c r="Y48" s="53">
        <f t="shared" si="17"/>
        <v>0</v>
      </c>
      <c r="Z48" s="53" t="s">
        <v>29</v>
      </c>
      <c r="AA48" s="53">
        <f t="shared" si="2"/>
        <v>0</v>
      </c>
      <c r="AB48" s="53">
        <f t="shared" si="3"/>
        <v>0</v>
      </c>
    </row>
    <row r="49" spans="1:28" x14ac:dyDescent="0.25">
      <c r="A49" s="35" t="s">
        <v>125</v>
      </c>
      <c r="B49" s="36" t="s">
        <v>115</v>
      </c>
      <c r="C49" s="53">
        <f t="shared" si="9"/>
        <v>0</v>
      </c>
      <c r="D49" s="53">
        <f t="shared" si="9"/>
        <v>0</v>
      </c>
      <c r="E49" s="53">
        <f t="shared" si="9"/>
        <v>0</v>
      </c>
      <c r="F49" s="53">
        <f t="shared" si="9"/>
        <v>0</v>
      </c>
      <c r="G49" s="53">
        <f t="shared" si="9"/>
        <v>0</v>
      </c>
      <c r="H49" s="53" t="s">
        <v>29</v>
      </c>
      <c r="I49" s="53">
        <f t="shared" si="10"/>
        <v>0</v>
      </c>
      <c r="J49" s="53" t="s">
        <v>29</v>
      </c>
      <c r="K49" s="53">
        <f t="shared" si="9"/>
        <v>0</v>
      </c>
      <c r="L49" s="53" t="s">
        <v>29</v>
      </c>
      <c r="M49" s="53">
        <f t="shared" si="11"/>
        <v>0</v>
      </c>
      <c r="N49" s="53" t="s">
        <v>29</v>
      </c>
      <c r="O49" s="53">
        <f t="shared" si="12"/>
        <v>0</v>
      </c>
      <c r="P49" s="53" t="s">
        <v>29</v>
      </c>
      <c r="Q49" s="53">
        <f t="shared" si="13"/>
        <v>0</v>
      </c>
      <c r="R49" s="53" t="s">
        <v>29</v>
      </c>
      <c r="S49" s="53">
        <f t="shared" si="14"/>
        <v>0</v>
      </c>
      <c r="T49" s="53" t="s">
        <v>29</v>
      </c>
      <c r="U49" s="53">
        <f t="shared" si="15"/>
        <v>0</v>
      </c>
      <c r="V49" s="53" t="s">
        <v>29</v>
      </c>
      <c r="W49" s="53">
        <f t="shared" si="16"/>
        <v>0</v>
      </c>
      <c r="X49" s="53" t="s">
        <v>29</v>
      </c>
      <c r="Y49" s="53">
        <f t="shared" si="17"/>
        <v>0</v>
      </c>
      <c r="Z49" s="53" t="s">
        <v>29</v>
      </c>
      <c r="AA49" s="53">
        <f t="shared" si="2"/>
        <v>0</v>
      </c>
      <c r="AB49" s="53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4">
        <v>0</v>
      </c>
      <c r="D50" s="54">
        <v>0</v>
      </c>
      <c r="E50" s="54">
        <v>0</v>
      </c>
      <c r="F50" s="54">
        <v>0</v>
      </c>
      <c r="G50" s="54">
        <f t="shared" si="9"/>
        <v>0</v>
      </c>
      <c r="H50" s="53" t="s">
        <v>29</v>
      </c>
      <c r="I50" s="54">
        <f t="shared" si="10"/>
        <v>0</v>
      </c>
      <c r="J50" s="53" t="s">
        <v>29</v>
      </c>
      <c r="K50" s="54">
        <f t="shared" si="9"/>
        <v>0</v>
      </c>
      <c r="L50" s="53" t="s">
        <v>29</v>
      </c>
      <c r="M50" s="54">
        <f t="shared" si="11"/>
        <v>0</v>
      </c>
      <c r="N50" s="53" t="s">
        <v>29</v>
      </c>
      <c r="O50" s="54">
        <v>0</v>
      </c>
      <c r="P50" s="53" t="s">
        <v>29</v>
      </c>
      <c r="Q50" s="54">
        <f t="shared" si="13"/>
        <v>0</v>
      </c>
      <c r="R50" s="53" t="s">
        <v>29</v>
      </c>
      <c r="S50" s="54">
        <v>0</v>
      </c>
      <c r="T50" s="53" t="s">
        <v>29</v>
      </c>
      <c r="U50" s="54">
        <v>0</v>
      </c>
      <c r="V50" s="53" t="s">
        <v>29</v>
      </c>
      <c r="W50" s="54">
        <v>0</v>
      </c>
      <c r="X50" s="53" t="s">
        <v>29</v>
      </c>
      <c r="Y50" s="54">
        <f t="shared" si="17"/>
        <v>0</v>
      </c>
      <c r="Z50" s="53" t="s">
        <v>29</v>
      </c>
      <c r="AA50" s="53">
        <f t="shared" si="2"/>
        <v>0</v>
      </c>
      <c r="AB50" s="53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53">
        <f>C30</f>
        <v>0</v>
      </c>
      <c r="D52" s="53">
        <f t="shared" ref="D52:Y52" si="18">D30</f>
        <v>1.6735600000000002</v>
      </c>
      <c r="E52" s="53">
        <f t="shared" si="18"/>
        <v>0</v>
      </c>
      <c r="F52" s="53">
        <f t="shared" si="18"/>
        <v>0</v>
      </c>
      <c r="G52" s="53">
        <f t="shared" si="18"/>
        <v>0</v>
      </c>
      <c r="H52" s="53" t="s">
        <v>29</v>
      </c>
      <c r="I52" s="53">
        <f t="shared" ref="I52" si="19">I30</f>
        <v>0</v>
      </c>
      <c r="J52" s="53" t="s">
        <v>29</v>
      </c>
      <c r="K52" s="53">
        <v>0</v>
      </c>
      <c r="L52" s="53" t="s">
        <v>29</v>
      </c>
      <c r="M52" s="53">
        <f t="shared" si="18"/>
        <v>0</v>
      </c>
      <c r="N52" s="53" t="s">
        <v>29</v>
      </c>
      <c r="O52" s="53">
        <f t="shared" si="18"/>
        <v>0</v>
      </c>
      <c r="P52" s="53" t="s">
        <v>29</v>
      </c>
      <c r="Q52" s="53">
        <f t="shared" si="18"/>
        <v>0</v>
      </c>
      <c r="R52" s="53" t="s">
        <v>29</v>
      </c>
      <c r="S52" s="53">
        <f t="shared" si="18"/>
        <v>0</v>
      </c>
      <c r="T52" s="53" t="s">
        <v>29</v>
      </c>
      <c r="U52" s="53">
        <f t="shared" si="18"/>
        <v>0</v>
      </c>
      <c r="V52" s="53" t="s">
        <v>29</v>
      </c>
      <c r="W52" s="53">
        <f t="shared" si="18"/>
        <v>0</v>
      </c>
      <c r="X52" s="53" t="s">
        <v>29</v>
      </c>
      <c r="Y52" s="53">
        <f t="shared" si="18"/>
        <v>1.6735600000000002</v>
      </c>
      <c r="Z52" s="53" t="s">
        <v>29</v>
      </c>
      <c r="AA52" s="53">
        <f>G52+K52+O52+S52+W52</f>
        <v>0</v>
      </c>
      <c r="AB52" s="53">
        <f>I52+M52+Q52+U52+Y52</f>
        <v>1.6735600000000002</v>
      </c>
    </row>
    <row r="53" spans="1:28" x14ac:dyDescent="0.25">
      <c r="A53" s="35" t="s">
        <v>130</v>
      </c>
      <c r="B53" s="36" t="s">
        <v>131</v>
      </c>
      <c r="C53" s="53">
        <f t="shared" ref="C53:K55" si="20">C44</f>
        <v>0</v>
      </c>
      <c r="D53" s="53">
        <f t="shared" si="20"/>
        <v>0</v>
      </c>
      <c r="E53" s="53">
        <f t="shared" si="20"/>
        <v>0</v>
      </c>
      <c r="F53" s="53">
        <f t="shared" si="20"/>
        <v>0</v>
      </c>
      <c r="G53" s="53">
        <f t="shared" si="20"/>
        <v>0</v>
      </c>
      <c r="H53" s="53" t="s">
        <v>29</v>
      </c>
      <c r="I53" s="53">
        <f>I44</f>
        <v>0</v>
      </c>
      <c r="J53" s="53" t="s">
        <v>29</v>
      </c>
      <c r="K53" s="53">
        <f t="shared" si="20"/>
        <v>0</v>
      </c>
      <c r="L53" s="53" t="s">
        <v>29</v>
      </c>
      <c r="M53" s="53">
        <f>M44</f>
        <v>0</v>
      </c>
      <c r="N53" s="53" t="s">
        <v>29</v>
      </c>
      <c r="O53" s="53">
        <f>O44</f>
        <v>0</v>
      </c>
      <c r="P53" s="53" t="s">
        <v>29</v>
      </c>
      <c r="Q53" s="53">
        <f>Q44</f>
        <v>0</v>
      </c>
      <c r="R53" s="53" t="s">
        <v>29</v>
      </c>
      <c r="S53" s="53">
        <f>S44</f>
        <v>0</v>
      </c>
      <c r="T53" s="53" t="s">
        <v>29</v>
      </c>
      <c r="U53" s="53">
        <f>U44</f>
        <v>0</v>
      </c>
      <c r="V53" s="53" t="s">
        <v>29</v>
      </c>
      <c r="W53" s="53">
        <f>W44</f>
        <v>0</v>
      </c>
      <c r="X53" s="53" t="s">
        <v>29</v>
      </c>
      <c r="Y53" s="53">
        <f>Y44</f>
        <v>0</v>
      </c>
      <c r="Z53" s="53" t="s">
        <v>29</v>
      </c>
      <c r="AA53" s="53">
        <f t="shared" ref="AA53:AA56" si="21">G53+K53+O53+S53+W53</f>
        <v>0</v>
      </c>
      <c r="AB53" s="53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4">
        <v>0</v>
      </c>
      <c r="D54" s="54">
        <v>0.25</v>
      </c>
      <c r="E54" s="54">
        <f t="shared" si="20"/>
        <v>0</v>
      </c>
      <c r="F54" s="54">
        <v>0</v>
      </c>
      <c r="G54" s="54">
        <v>0</v>
      </c>
      <c r="H54" s="53" t="s">
        <v>29</v>
      </c>
      <c r="I54" s="54">
        <v>0</v>
      </c>
      <c r="J54" s="53" t="s">
        <v>29</v>
      </c>
      <c r="K54" s="54">
        <v>0</v>
      </c>
      <c r="L54" s="53" t="s">
        <v>29</v>
      </c>
      <c r="M54" s="54">
        <f>M45</f>
        <v>0</v>
      </c>
      <c r="N54" s="53" t="s">
        <v>29</v>
      </c>
      <c r="O54" s="54">
        <f>O45</f>
        <v>0</v>
      </c>
      <c r="P54" s="53" t="s">
        <v>29</v>
      </c>
      <c r="Q54" s="54">
        <f>Q45</f>
        <v>0</v>
      </c>
      <c r="R54" s="53" t="s">
        <v>29</v>
      </c>
      <c r="S54" s="54">
        <f>S45</f>
        <v>0</v>
      </c>
      <c r="T54" s="53" t="s">
        <v>29</v>
      </c>
      <c r="U54" s="54">
        <f>U45</f>
        <v>0</v>
      </c>
      <c r="V54" s="53" t="s">
        <v>29</v>
      </c>
      <c r="W54" s="54">
        <f>W45</f>
        <v>0</v>
      </c>
      <c r="X54" s="53" t="s">
        <v>29</v>
      </c>
      <c r="Y54" s="54">
        <f>D54</f>
        <v>0.25</v>
      </c>
      <c r="Z54" s="53" t="s">
        <v>29</v>
      </c>
      <c r="AA54" s="53">
        <f t="shared" si="21"/>
        <v>0</v>
      </c>
      <c r="AB54" s="53">
        <f t="shared" si="22"/>
        <v>0.25</v>
      </c>
    </row>
    <row r="55" spans="1:28" x14ac:dyDescent="0.25">
      <c r="A55" s="35" t="s">
        <v>134</v>
      </c>
      <c r="B55" s="38" t="s">
        <v>135</v>
      </c>
      <c r="C55" s="54">
        <f t="shared" si="20"/>
        <v>0</v>
      </c>
      <c r="D55" s="54">
        <f t="shared" si="20"/>
        <v>0</v>
      </c>
      <c r="E55" s="54">
        <f t="shared" si="20"/>
        <v>0</v>
      </c>
      <c r="F55" s="54">
        <f t="shared" si="20"/>
        <v>0</v>
      </c>
      <c r="G55" s="54">
        <f t="shared" si="20"/>
        <v>0</v>
      </c>
      <c r="H55" s="53" t="s">
        <v>29</v>
      </c>
      <c r="I55" s="54">
        <f>I46</f>
        <v>0</v>
      </c>
      <c r="J55" s="53" t="s">
        <v>29</v>
      </c>
      <c r="K55" s="54">
        <f t="shared" si="20"/>
        <v>0</v>
      </c>
      <c r="L55" s="53" t="s">
        <v>29</v>
      </c>
      <c r="M55" s="54">
        <f>M46</f>
        <v>0</v>
      </c>
      <c r="N55" s="53" t="s">
        <v>29</v>
      </c>
      <c r="O55" s="54">
        <f>O46</f>
        <v>0</v>
      </c>
      <c r="P55" s="53" t="s">
        <v>29</v>
      </c>
      <c r="Q55" s="54">
        <f>Q46</f>
        <v>0</v>
      </c>
      <c r="R55" s="53" t="s">
        <v>29</v>
      </c>
      <c r="S55" s="54">
        <f>S46</f>
        <v>0</v>
      </c>
      <c r="T55" s="53" t="s">
        <v>29</v>
      </c>
      <c r="U55" s="54">
        <f>U46</f>
        <v>0</v>
      </c>
      <c r="V55" s="53" t="s">
        <v>29</v>
      </c>
      <c r="W55" s="54">
        <f>W46</f>
        <v>0</v>
      </c>
      <c r="X55" s="53" t="s">
        <v>29</v>
      </c>
      <c r="Y55" s="54">
        <f>Y46</f>
        <v>0</v>
      </c>
      <c r="Z55" s="53" t="s">
        <v>29</v>
      </c>
      <c r="AA55" s="53">
        <f t="shared" si="21"/>
        <v>0</v>
      </c>
      <c r="AB55" s="53">
        <f t="shared" si="22"/>
        <v>0</v>
      </c>
    </row>
    <row r="56" spans="1:28" x14ac:dyDescent="0.25">
      <c r="A56" s="35" t="s">
        <v>136</v>
      </c>
      <c r="B56" s="38" t="s">
        <v>137</v>
      </c>
      <c r="C56" s="54">
        <f t="shared" ref="C56:G56" si="23">C47+C48+C49</f>
        <v>0</v>
      </c>
      <c r="D56" s="54">
        <f t="shared" si="23"/>
        <v>0</v>
      </c>
      <c r="E56" s="54">
        <f t="shared" si="23"/>
        <v>0</v>
      </c>
      <c r="F56" s="54">
        <f t="shared" si="23"/>
        <v>0</v>
      </c>
      <c r="G56" s="54">
        <f t="shared" si="23"/>
        <v>0</v>
      </c>
      <c r="H56" s="53" t="s">
        <v>29</v>
      </c>
      <c r="I56" s="54">
        <f>I47+I48+I49</f>
        <v>0</v>
      </c>
      <c r="J56" s="53" t="s">
        <v>29</v>
      </c>
      <c r="K56" s="54">
        <v>0</v>
      </c>
      <c r="L56" s="53" t="s">
        <v>29</v>
      </c>
      <c r="M56" s="54">
        <f>M47+M48+M49</f>
        <v>0</v>
      </c>
      <c r="N56" s="53" t="s">
        <v>29</v>
      </c>
      <c r="O56" s="54">
        <f>O47+O48+O49</f>
        <v>0</v>
      </c>
      <c r="P56" s="53" t="s">
        <v>29</v>
      </c>
      <c r="Q56" s="54">
        <f>Q47+Q48+Q49</f>
        <v>0</v>
      </c>
      <c r="R56" s="53" t="s">
        <v>29</v>
      </c>
      <c r="S56" s="54">
        <f>S47+S48+S49</f>
        <v>0</v>
      </c>
      <c r="T56" s="53" t="s">
        <v>29</v>
      </c>
      <c r="U56" s="54">
        <f>U47+U48+U49</f>
        <v>0</v>
      </c>
      <c r="V56" s="53" t="s">
        <v>29</v>
      </c>
      <c r="W56" s="54">
        <f>W47+W48+W49</f>
        <v>0</v>
      </c>
      <c r="X56" s="53" t="s">
        <v>29</v>
      </c>
      <c r="Y56" s="54">
        <f>Y47+Y48+Y49</f>
        <v>0</v>
      </c>
      <c r="Z56" s="53" t="s">
        <v>29</v>
      </c>
      <c r="AA56" s="53">
        <f t="shared" si="21"/>
        <v>0</v>
      </c>
      <c r="AB56" s="53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4">
        <v>0</v>
      </c>
      <c r="D57" s="54">
        <v>0</v>
      </c>
      <c r="E57" s="54">
        <f t="shared" ref="E57:K57" si="24">E50</f>
        <v>0</v>
      </c>
      <c r="F57" s="54">
        <f t="shared" si="24"/>
        <v>0</v>
      </c>
      <c r="G57" s="54">
        <f t="shared" si="24"/>
        <v>0</v>
      </c>
      <c r="H57" s="53" t="s">
        <v>29</v>
      </c>
      <c r="I57" s="54">
        <f>I50</f>
        <v>0</v>
      </c>
      <c r="J57" s="53" t="s">
        <v>29</v>
      </c>
      <c r="K57" s="54">
        <f t="shared" si="24"/>
        <v>0</v>
      </c>
      <c r="L57" s="53" t="s">
        <v>29</v>
      </c>
      <c r="M57" s="54">
        <f>M50</f>
        <v>0</v>
      </c>
      <c r="N57" s="53" t="s">
        <v>29</v>
      </c>
      <c r="O57" s="54">
        <f>O50</f>
        <v>0</v>
      </c>
      <c r="P57" s="53" t="s">
        <v>29</v>
      </c>
      <c r="Q57" s="54">
        <f>Q50</f>
        <v>0</v>
      </c>
      <c r="R57" s="53" t="s">
        <v>29</v>
      </c>
      <c r="S57" s="54">
        <f>S50</f>
        <v>0</v>
      </c>
      <c r="T57" s="53" t="s">
        <v>29</v>
      </c>
      <c r="U57" s="54">
        <f>U50</f>
        <v>0</v>
      </c>
      <c r="V57" s="53" t="s">
        <v>29</v>
      </c>
      <c r="W57" s="54">
        <f>W50</f>
        <v>0</v>
      </c>
      <c r="X57" s="53" t="s">
        <v>29</v>
      </c>
      <c r="Y57" s="54">
        <f>Y50</f>
        <v>0</v>
      </c>
      <c r="Z57" s="53" t="s">
        <v>29</v>
      </c>
      <c r="AA57" s="53">
        <f>G57+K57+O57+S57+W57</f>
        <v>0</v>
      </c>
      <c r="AB57" s="53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55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3" t="s">
        <v>29</v>
      </c>
      <c r="I60" s="56">
        <v>0</v>
      </c>
      <c r="J60" s="53" t="s">
        <v>29</v>
      </c>
      <c r="K60" s="56">
        <v>0</v>
      </c>
      <c r="L60" s="53" t="s">
        <v>29</v>
      </c>
      <c r="M60" s="56">
        <v>0</v>
      </c>
      <c r="N60" s="53" t="s">
        <v>29</v>
      </c>
      <c r="O60" s="56">
        <v>0</v>
      </c>
      <c r="P60" s="53" t="s">
        <v>29</v>
      </c>
      <c r="Q60" s="56">
        <v>0</v>
      </c>
      <c r="R60" s="53" t="s">
        <v>29</v>
      </c>
      <c r="S60" s="56">
        <v>0</v>
      </c>
      <c r="T60" s="53" t="s">
        <v>29</v>
      </c>
      <c r="U60" s="56">
        <v>0</v>
      </c>
      <c r="V60" s="53" t="s">
        <v>29</v>
      </c>
      <c r="W60" s="56">
        <v>0</v>
      </c>
      <c r="X60" s="53" t="s">
        <v>29</v>
      </c>
      <c r="Y60" s="56">
        <v>0</v>
      </c>
      <c r="Z60" s="53" t="s">
        <v>29</v>
      </c>
      <c r="AA60" s="53">
        <f t="shared" ref="AA60:AA64" si="27">G60+K60+O60+S60+W60</f>
        <v>0</v>
      </c>
      <c r="AB60" s="53">
        <f t="shared" si="22"/>
        <v>0</v>
      </c>
    </row>
    <row r="61" spans="1:28" x14ac:dyDescent="0.25">
      <c r="A61" s="35" t="s">
        <v>143</v>
      </c>
      <c r="B61" s="40" t="s">
        <v>107</v>
      </c>
      <c r="C61" s="56">
        <v>0</v>
      </c>
      <c r="D61" s="56">
        <v>0</v>
      </c>
      <c r="E61" s="56">
        <v>0</v>
      </c>
      <c r="F61" s="56">
        <v>0</v>
      </c>
      <c r="G61" s="56">
        <v>0</v>
      </c>
      <c r="H61" s="53" t="s">
        <v>29</v>
      </c>
      <c r="I61" s="56">
        <v>0</v>
      </c>
      <c r="J61" s="53" t="s">
        <v>29</v>
      </c>
      <c r="K61" s="56">
        <v>0</v>
      </c>
      <c r="L61" s="53" t="s">
        <v>29</v>
      </c>
      <c r="M61" s="56">
        <v>0</v>
      </c>
      <c r="N61" s="53" t="s">
        <v>29</v>
      </c>
      <c r="O61" s="56">
        <v>0</v>
      </c>
      <c r="P61" s="53" t="s">
        <v>29</v>
      </c>
      <c r="Q61" s="56">
        <v>0</v>
      </c>
      <c r="R61" s="53" t="s">
        <v>29</v>
      </c>
      <c r="S61" s="56">
        <v>0</v>
      </c>
      <c r="T61" s="53" t="s">
        <v>29</v>
      </c>
      <c r="U61" s="56">
        <v>0</v>
      </c>
      <c r="V61" s="53" t="s">
        <v>29</v>
      </c>
      <c r="W61" s="56">
        <v>0</v>
      </c>
      <c r="X61" s="53" t="s">
        <v>29</v>
      </c>
      <c r="Y61" s="56">
        <v>0</v>
      </c>
      <c r="Z61" s="53" t="s">
        <v>29</v>
      </c>
      <c r="AA61" s="53">
        <f t="shared" si="27"/>
        <v>0</v>
      </c>
      <c r="AB61" s="53">
        <f t="shared" si="22"/>
        <v>0</v>
      </c>
    </row>
    <row r="62" spans="1:28" x14ac:dyDescent="0.25">
      <c r="A62" s="35" t="s">
        <v>144</v>
      </c>
      <c r="B62" s="40" t="s">
        <v>109</v>
      </c>
      <c r="C62" s="56">
        <v>0</v>
      </c>
      <c r="D62" s="56">
        <v>0</v>
      </c>
      <c r="E62" s="56">
        <v>0</v>
      </c>
      <c r="F62" s="56">
        <v>0</v>
      </c>
      <c r="G62" s="56">
        <v>0</v>
      </c>
      <c r="H62" s="53" t="s">
        <v>29</v>
      </c>
      <c r="I62" s="56">
        <v>0</v>
      </c>
      <c r="J62" s="53" t="s">
        <v>29</v>
      </c>
      <c r="K62" s="56">
        <v>0</v>
      </c>
      <c r="L62" s="53" t="s">
        <v>29</v>
      </c>
      <c r="M62" s="56">
        <v>0</v>
      </c>
      <c r="N62" s="53" t="s">
        <v>29</v>
      </c>
      <c r="O62" s="56">
        <v>0</v>
      </c>
      <c r="P62" s="53" t="s">
        <v>29</v>
      </c>
      <c r="Q62" s="56">
        <v>0</v>
      </c>
      <c r="R62" s="53" t="s">
        <v>29</v>
      </c>
      <c r="S62" s="56">
        <v>0</v>
      </c>
      <c r="T62" s="53" t="s">
        <v>29</v>
      </c>
      <c r="U62" s="56">
        <v>0</v>
      </c>
      <c r="V62" s="53" t="s">
        <v>29</v>
      </c>
      <c r="W62" s="56">
        <v>0</v>
      </c>
      <c r="X62" s="53" t="s">
        <v>29</v>
      </c>
      <c r="Y62" s="56">
        <v>0</v>
      </c>
      <c r="Z62" s="53" t="s">
        <v>29</v>
      </c>
      <c r="AA62" s="53">
        <f t="shared" si="27"/>
        <v>0</v>
      </c>
      <c r="AB62" s="53">
        <f t="shared" si="22"/>
        <v>0</v>
      </c>
    </row>
    <row r="63" spans="1:28" x14ac:dyDescent="0.25">
      <c r="A63" s="35" t="s">
        <v>145</v>
      </c>
      <c r="B63" s="40" t="s">
        <v>146</v>
      </c>
      <c r="C63" s="56">
        <v>0</v>
      </c>
      <c r="D63" s="56">
        <v>0</v>
      </c>
      <c r="E63" s="56">
        <v>0</v>
      </c>
      <c r="F63" s="56">
        <v>0</v>
      </c>
      <c r="G63" s="56">
        <v>0</v>
      </c>
      <c r="H63" s="53" t="s">
        <v>29</v>
      </c>
      <c r="I63" s="56">
        <v>0</v>
      </c>
      <c r="J63" s="53" t="s">
        <v>29</v>
      </c>
      <c r="K63" s="56">
        <v>0</v>
      </c>
      <c r="L63" s="53" t="s">
        <v>29</v>
      </c>
      <c r="M63" s="56">
        <v>0</v>
      </c>
      <c r="N63" s="53" t="s">
        <v>29</v>
      </c>
      <c r="O63" s="56">
        <v>0</v>
      </c>
      <c r="P63" s="53" t="s">
        <v>29</v>
      </c>
      <c r="Q63" s="56">
        <v>0</v>
      </c>
      <c r="R63" s="53" t="s">
        <v>29</v>
      </c>
      <c r="S63" s="56">
        <v>0</v>
      </c>
      <c r="T63" s="53" t="s">
        <v>29</v>
      </c>
      <c r="U63" s="56">
        <v>0</v>
      </c>
      <c r="V63" s="53" t="s">
        <v>29</v>
      </c>
      <c r="W63" s="56">
        <v>0</v>
      </c>
      <c r="X63" s="53" t="s">
        <v>29</v>
      </c>
      <c r="Y63" s="56">
        <v>0</v>
      </c>
      <c r="Z63" s="53" t="s">
        <v>29</v>
      </c>
      <c r="AA63" s="53">
        <f t="shared" si="27"/>
        <v>0</v>
      </c>
      <c r="AB63" s="53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4">
        <v>0</v>
      </c>
      <c r="D64" s="54">
        <v>0</v>
      </c>
      <c r="E64" s="54">
        <v>0</v>
      </c>
      <c r="F64" s="54">
        <v>0</v>
      </c>
      <c r="G64" s="54">
        <v>0</v>
      </c>
      <c r="H64" s="53" t="s">
        <v>29</v>
      </c>
      <c r="I64" s="54">
        <v>0</v>
      </c>
      <c r="J64" s="53" t="s">
        <v>29</v>
      </c>
      <c r="K64" s="54">
        <v>0</v>
      </c>
      <c r="L64" s="53" t="s">
        <v>29</v>
      </c>
      <c r="M64" s="54">
        <v>0</v>
      </c>
      <c r="N64" s="53" t="s">
        <v>29</v>
      </c>
      <c r="O64" s="54">
        <v>0</v>
      </c>
      <c r="P64" s="53" t="s">
        <v>29</v>
      </c>
      <c r="Q64" s="54">
        <v>0</v>
      </c>
      <c r="R64" s="53" t="s">
        <v>29</v>
      </c>
      <c r="S64" s="54">
        <v>0</v>
      </c>
      <c r="T64" s="53" t="s">
        <v>29</v>
      </c>
      <c r="U64" s="54">
        <v>0</v>
      </c>
      <c r="V64" s="53" t="s">
        <v>29</v>
      </c>
      <c r="W64" s="54">
        <v>0</v>
      </c>
      <c r="X64" s="53" t="s">
        <v>29</v>
      </c>
      <c r="Y64" s="54">
        <v>0</v>
      </c>
      <c r="Z64" s="53" t="s">
        <v>29</v>
      </c>
      <c r="AA64" s="53">
        <f t="shared" si="27"/>
        <v>0</v>
      </c>
      <c r="AB64" s="53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2"/>
      <c r="C66" s="132"/>
      <c r="D66" s="132"/>
      <c r="E66" s="132"/>
      <c r="F66" s="132"/>
      <c r="G66" s="132"/>
      <c r="H66" s="132"/>
      <c r="I66" s="132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132"/>
      <c r="C68" s="132"/>
      <c r="D68" s="132"/>
      <c r="E68" s="132"/>
      <c r="F68" s="132"/>
      <c r="G68" s="132"/>
      <c r="H68" s="132"/>
      <c r="I68" s="132"/>
      <c r="J68" s="43"/>
      <c r="K68" s="43"/>
    </row>
    <row r="70" spans="1:20" ht="36.75" customHeight="1" x14ac:dyDescent="0.25">
      <c r="B70" s="132"/>
      <c r="C70" s="132"/>
      <c r="D70" s="132"/>
      <c r="E70" s="132"/>
      <c r="F70" s="132"/>
      <c r="G70" s="132"/>
      <c r="H70" s="132"/>
      <c r="I70" s="132"/>
      <c r="J70" s="43"/>
      <c r="K70" s="43"/>
    </row>
    <row r="71" spans="1:20" x14ac:dyDescent="0.25">
      <c r="N71" s="45"/>
    </row>
    <row r="72" spans="1:20" ht="51" customHeight="1" x14ac:dyDescent="0.25">
      <c r="B72" s="132"/>
      <c r="C72" s="132"/>
      <c r="D72" s="132"/>
      <c r="E72" s="132"/>
      <c r="F72" s="132"/>
      <c r="G72" s="132"/>
      <c r="H72" s="132"/>
      <c r="I72" s="132"/>
      <c r="J72" s="43"/>
      <c r="K72" s="43"/>
      <c r="N72" s="45"/>
    </row>
    <row r="73" spans="1:20" ht="32.25" customHeight="1" x14ac:dyDescent="0.25">
      <c r="B73" s="132"/>
      <c r="C73" s="132"/>
      <c r="D73" s="132"/>
      <c r="E73" s="132"/>
      <c r="F73" s="132"/>
      <c r="G73" s="132"/>
      <c r="H73" s="132"/>
      <c r="I73" s="132"/>
      <c r="J73" s="43"/>
      <c r="K73" s="43"/>
    </row>
    <row r="74" spans="1:20" ht="51.75" customHeight="1" x14ac:dyDescent="0.25">
      <c r="B74" s="132"/>
      <c r="C74" s="132"/>
      <c r="D74" s="132"/>
      <c r="E74" s="132"/>
      <c r="F74" s="132"/>
      <c r="G74" s="132"/>
      <c r="H74" s="132"/>
      <c r="I74" s="132"/>
      <c r="J74" s="43"/>
      <c r="K74" s="43"/>
    </row>
    <row r="75" spans="1:20" ht="21.75" customHeight="1" x14ac:dyDescent="0.25">
      <c r="B75" s="133"/>
      <c r="C75" s="133"/>
      <c r="D75" s="133"/>
      <c r="E75" s="133"/>
      <c r="F75" s="133"/>
      <c r="G75" s="133"/>
      <c r="H75" s="133"/>
      <c r="I75" s="133"/>
      <c r="J75" s="46"/>
      <c r="K75" s="46"/>
    </row>
    <row r="76" spans="1:20" ht="23.25" customHeight="1" x14ac:dyDescent="0.25"/>
    <row r="77" spans="1:20" ht="18.75" customHeight="1" x14ac:dyDescent="0.25">
      <c r="B77" s="131"/>
      <c r="C77" s="131"/>
      <c r="D77" s="131"/>
      <c r="E77" s="131"/>
      <c r="F77" s="131"/>
      <c r="G77" s="131"/>
      <c r="H77" s="131"/>
      <c r="I77" s="131"/>
      <c r="J77" s="42"/>
      <c r="K77" s="42"/>
    </row>
  </sheetData>
  <mergeCells count="38"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B77:I77"/>
    <mergeCell ref="B66:I66"/>
    <mergeCell ref="B68:I68"/>
    <mergeCell ref="B70:I70"/>
    <mergeCell ref="B72:I72"/>
    <mergeCell ref="B73:I73"/>
    <mergeCell ref="B74:I74"/>
    <mergeCell ref="B75:I75"/>
    <mergeCell ref="A4:U4"/>
    <mergeCell ref="A12:U12"/>
    <mergeCell ref="A9:U9"/>
    <mergeCell ref="A11:U11"/>
    <mergeCell ref="A8:U8"/>
    <mergeCell ref="A6:U6"/>
    <mergeCell ref="A14:Y14"/>
    <mergeCell ref="A16:U16"/>
    <mergeCell ref="A15:U15"/>
    <mergeCell ref="A20:A22"/>
    <mergeCell ref="E20:F21"/>
    <mergeCell ref="A18:U18"/>
    <mergeCell ref="B20:B22"/>
    <mergeCell ref="C20:D21"/>
    <mergeCell ref="G20:J20"/>
    <mergeCell ref="K20:N20"/>
    <mergeCell ref="O20:R20"/>
    <mergeCell ref="S20:V20"/>
    <mergeCell ref="W20:Z20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ТП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ТП'!Область_печати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Сергей Анатольевич</cp:lastModifiedBy>
  <cp:lastPrinted>2015-11-30T14:18:17Z</cp:lastPrinted>
  <dcterms:created xsi:type="dcterms:W3CDTF">2015-08-16T15:31:05Z</dcterms:created>
  <dcterms:modified xsi:type="dcterms:W3CDTF">2025-04-23T01:46:57Z</dcterms:modified>
</cp:coreProperties>
</file>