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27197A7C-3EF7-4DBD-ADBF-8F850E7376F2}" xr6:coauthVersionLast="47" xr6:coauthVersionMax="47" xr10:uidLastSave="{00000000-0000-0000-0000-000000000000}"/>
  <bookViews>
    <workbookView xWindow="-120" yWindow="-120" windowWidth="29040" windowHeight="15840" tabRatio="859" activeTab="2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9" l="1"/>
  <c r="G27" i="9" s="1"/>
  <c r="G24" i="9" s="1"/>
  <c r="O24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G59" i="9"/>
  <c r="AA59" i="9" s="1"/>
  <c r="F59" i="9"/>
  <c r="E59" i="9"/>
  <c r="D59" i="9"/>
  <c r="C59" i="9"/>
  <c r="W57" i="9"/>
  <c r="U57" i="9"/>
  <c r="S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F50" i="9"/>
  <c r="F57" i="9" s="1"/>
  <c r="Y49" i="9"/>
  <c r="W49" i="9"/>
  <c r="U49" i="9"/>
  <c r="S49" i="9"/>
  <c r="Q49" i="9"/>
  <c r="O49" i="9"/>
  <c r="M49" i="9"/>
  <c r="K49" i="9"/>
  <c r="I49" i="9"/>
  <c r="AB49" i="9" s="1"/>
  <c r="G49" i="9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G48" i="9"/>
  <c r="AA48" i="9" s="1"/>
  <c r="F48" i="9"/>
  <c r="E48" i="9"/>
  <c r="D48" i="9"/>
  <c r="C48" i="9"/>
  <c r="Y47" i="9"/>
  <c r="Y56" i="9" s="1"/>
  <c r="W47" i="9"/>
  <c r="U47" i="9"/>
  <c r="S47" i="9"/>
  <c r="S56" i="9" s="1"/>
  <c r="Q47" i="9"/>
  <c r="Q56" i="9" s="1"/>
  <c r="O47" i="9"/>
  <c r="M47" i="9"/>
  <c r="K47" i="9"/>
  <c r="K56" i="9" s="1"/>
  <c r="I47" i="9"/>
  <c r="AB47" i="9" s="1"/>
  <c r="G47" i="9"/>
  <c r="F47" i="9"/>
  <c r="E47" i="9"/>
  <c r="E56" i="9" s="1"/>
  <c r="D47" i="9"/>
  <c r="D56" i="9" s="1"/>
  <c r="C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AA46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AB45" i="9" s="1"/>
  <c r="G45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G44" i="9"/>
  <c r="AA44" i="9" s="1"/>
  <c r="F44" i="9"/>
  <c r="F53" i="9" s="1"/>
  <c r="E44" i="9"/>
  <c r="E53" i="9" s="1"/>
  <c r="D44" i="9"/>
  <c r="D53" i="9" s="1"/>
  <c r="C44" i="9"/>
  <c r="C53" i="9" s="1"/>
  <c r="S43" i="9"/>
  <c r="Q43" i="9"/>
  <c r="I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AB35" i="9" s="1"/>
  <c r="G35" i="9"/>
  <c r="F35" i="9"/>
  <c r="E35" i="9"/>
  <c r="D35" i="9"/>
  <c r="C35" i="9"/>
  <c r="AB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K52" i="9" s="1"/>
  <c r="I30" i="9"/>
  <c r="I52" i="9" s="1"/>
  <c r="E30" i="9"/>
  <c r="E52" i="9" s="1"/>
  <c r="D30" i="9"/>
  <c r="D52" i="9" s="1"/>
  <c r="AB29" i="9"/>
  <c r="AA29" i="9"/>
  <c r="AB28" i="9"/>
  <c r="AA28" i="9"/>
  <c r="AB27" i="9"/>
  <c r="G34" i="9"/>
  <c r="G30" i="9" s="1"/>
  <c r="G52" i="9" s="1"/>
  <c r="AB26" i="9"/>
  <c r="AA26" i="9"/>
  <c r="AB25" i="9"/>
  <c r="AA25" i="9"/>
  <c r="Y24" i="9"/>
  <c r="W24" i="9"/>
  <c r="U24" i="9"/>
  <c r="S24" i="9"/>
  <c r="Q24" i="9"/>
  <c r="M24" i="9"/>
  <c r="K24" i="9"/>
  <c r="I24" i="9"/>
  <c r="E24" i="9"/>
  <c r="D24" i="9"/>
  <c r="C24" i="9"/>
  <c r="AB24" i="9" l="1"/>
  <c r="E43" i="9"/>
  <c r="Y43" i="9"/>
  <c r="F43" i="9"/>
  <c r="M43" i="9"/>
  <c r="U43" i="9"/>
  <c r="AB43" i="9" s="1"/>
  <c r="AB44" i="9"/>
  <c r="AB46" i="9"/>
  <c r="F56" i="9"/>
  <c r="M56" i="9"/>
  <c r="U56" i="9"/>
  <c r="AB48" i="9"/>
  <c r="AA57" i="9"/>
  <c r="AB59" i="9"/>
  <c r="K43" i="9"/>
  <c r="AA35" i="9"/>
  <c r="C43" i="9"/>
  <c r="G43" i="9"/>
  <c r="O43" i="9"/>
  <c r="W43" i="9"/>
  <c r="AA45" i="9"/>
  <c r="C56" i="9"/>
  <c r="AA47" i="9"/>
  <c r="O56" i="9"/>
  <c r="W56" i="9"/>
  <c r="AA49" i="9"/>
  <c r="AA27" i="9"/>
  <c r="AA24" i="9"/>
  <c r="C48" i="7" s="1"/>
  <c r="AB57" i="9"/>
  <c r="C30" i="9"/>
  <c r="C52" i="9" s="1"/>
  <c r="F34" i="9"/>
  <c r="AB52" i="9"/>
  <c r="F27" i="9"/>
  <c r="F24" i="9" s="1"/>
  <c r="G53" i="9"/>
  <c r="AA53" i="9" s="1"/>
  <c r="G54" i="9"/>
  <c r="AA54" i="9" s="1"/>
  <c r="G55" i="9"/>
  <c r="AA55" i="9" s="1"/>
  <c r="G56" i="9"/>
  <c r="AA56" i="9" s="1"/>
  <c r="AB30" i="9"/>
  <c r="I53" i="9"/>
  <c r="AB53" i="9" s="1"/>
  <c r="I54" i="9"/>
  <c r="AB54" i="9" s="1"/>
  <c r="I55" i="9"/>
  <c r="AB55" i="9" s="1"/>
  <c r="I56" i="9"/>
  <c r="AB56" i="9" s="1"/>
  <c r="AA50" i="9"/>
  <c r="AB50" i="9"/>
  <c r="AA43" i="9" l="1"/>
  <c r="F30" i="9"/>
  <c r="F52" i="9" s="1"/>
  <c r="AA34" i="9" l="1"/>
  <c r="O30" i="9"/>
  <c r="O52" i="9" l="1"/>
  <c r="AA52" i="9" s="1"/>
  <c r="AA30" i="9"/>
  <c r="C49" i="7" s="1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<sst xmlns="http://schemas.openxmlformats.org/spreadsheetml/2006/main" count="705" uniqueCount="171">
  <si>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</si>
  <si>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</si>
  <si>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</si>
  <si>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</si>
  <si>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</si>
  <si>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</si>
  <si>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</si>
  <si>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</si>
  <si>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</si>
  <si>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</si>
  <si>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</si>
  <si>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</si>
  <si>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</si>
  <si>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</si>
  <si>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</si>
  <si>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</si>
  <si>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</si>
  <si>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</si>
  <si>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</si>
  <si>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</si>
  <si>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</si>
  <si>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</si>
  <si>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</si>
  <si>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</si>
  <si>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</si>
  <si>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</si>
  <si>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</si>
  <si>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</si>
  <si>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</si>
  <si>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</si>
  <si>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</si>
  <si>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</si>
  <si>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</si>
  <si>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</si>
  <si>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</si>
  <si>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</si>
  <si>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</si>
  <si>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</si>
  <si>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</si>
  <si>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</si>
  <si>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</si>
  <si>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</si>
  <si>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</si>
  <si>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</si>
  <si>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</si>
  <si>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</si>
  <si>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</si>
  <si>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</si>
  <si>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</si>
  <si>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</si>
  <si>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</si>
  <si>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</si>
  <si>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</si>
  <si>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</si>
  <si>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</si>
  <si>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</si>
  <si>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</si>
  <si>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</si>
  <si>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</si>
  <si>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</si>
  <si>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</si>
  <si>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</si>
  <si>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</si>
  <si>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</si>
  <si>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</si>
  <si>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</si>
  <si>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</si>
  <si>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</si>
  <si>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</si>
  <si>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</si>
  <si>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</si>
  <si>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</si>
  <si>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</si>
  <si>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</si>
  <si>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</si>
  <si>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</si>
  <si>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</si>
  <si>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</si>
  <si>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</si>
  <si>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</si>
  <si>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</si>
  <si>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</si>
  <si>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</si>
  <si>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</si>
  <si>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</si>
  <si>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</si>
  <si>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</si>
  <si>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</si>
  <si>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</si>
  <si>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</si>
  <si>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</si>
  <si>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</si>
  <si>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</si>
  <si>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</si>
  <si>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</si>
  <si>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</si>
  <si>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</si>
  <si>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</si>
  <si>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</si>
  <si>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</si>
  <si>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</si>
  <si>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</si>
  <si>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</si>
  <si>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</si>
  <si>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</si>
  <si>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</si>
  <si>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</si>
  <si>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</si>
  <si>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</si>
  <si>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</si>
  <si>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</si>
  <si>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</si>
  <si>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</si>
  <si>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</si>
  <si>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</si>
  <si>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</si>
  <si>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</si>
  <si>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</si>
  <si>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</si>
  <si>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</si>
  <si>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</si>
  <si>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</si>
  <si>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</si>
  <si>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</si>
  <si>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</si>
  <si>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</si>
  <si>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</si>
  <si>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</si>
  <si>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</si>
  <si>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</si>
  <si>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</si>
  <si>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</si>
  <si>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</si>
  <si>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</si>
  <si>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</si>
  <si>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</si>
  <si>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</si>
  <si>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</si>
  <si>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</si>
  <si>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</si>
  <si>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</si>
  <si>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</si>
  <si>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</si>
  <si>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</si>
  <si>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</si>
  <si>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</si>
  <si>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</si>
  <si>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</si>
  <si>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</si>
  <si>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</si>
  <si>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</si>
  <si>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</si>
  <si>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Обновление автотракторной техники, снижение затрат на эксплуатацию и привлечение сторонних организаций для решения различных задач в сложных условиях.</t>
  </si>
  <si>
    <t>предложение по корректировке плана</t>
  </si>
  <si>
    <t>от «__» _____ 202_ г. №___</t>
  </si>
  <si>
    <t>от «__» _____ 202_ г.</t>
  </si>
  <si>
    <t>1 ед.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</si>
  <si>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</si>
  <si>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</si>
  <si>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</si>
  <si>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Автовышка ВИПО-18-01 18 м на базе Садко NEXT (ГАЗ-C42A43) покупка 1 ед.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</si>
  <si>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</si>
  <si>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</si>
  <si>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</si>
  <si>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</si>
  <si>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</si>
  <si>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</si>
  <si>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</si>
  <si>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 xml:space="preserve">P_2610_ГОРСЕТЬ </t>
  </si>
  <si>
    <t>10,329 млн. руб.</t>
  </si>
  <si>
    <t>Износ автотракторной техники  (более 10 лет, год выпуска 2003 год) для комплектования аварийно-диспетчерской, ремонтной службы.ВЛ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</si>
</sst>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8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topLeftCell="A7" zoomScaleSheetLayoutView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155</v>
      </c>
    </row>
    <row r="4" spans="1:22" s="7" customFormat="1" ht="18.75" x14ac:dyDescent="0.3">
      <c r="A4" s="11"/>
      <c r="H4" s="10"/>
    </row>
    <row r="5" spans="1:22" s="7" customFormat="1" ht="15.75" x14ac:dyDescent="0.25">
      <c r="A5" s="59" t="s">
        <v>159</v>
      </c>
      <c r="B5" s="59"/>
      <c r="C5" s="59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3" t="s">
        <v>4</v>
      </c>
      <c r="B7" s="63"/>
      <c r="C7" s="63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4" t="s">
        <v>66</v>
      </c>
      <c r="B9" s="64"/>
      <c r="C9" s="64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0" t="s">
        <v>3</v>
      </c>
      <c r="B10" s="60"/>
      <c r="C10" s="60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4" t="s">
        <v>168</v>
      </c>
      <c r="B12" s="64"/>
      <c r="C12" s="64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0" t="s">
        <v>2</v>
      </c>
      <c r="B13" s="60"/>
      <c r="C13" s="60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18.75" x14ac:dyDescent="0.2">
      <c r="A15" s="62" t="s">
        <v>160</v>
      </c>
      <c r="B15" s="62"/>
      <c r="C15" s="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0" t="s">
        <v>1</v>
      </c>
      <c r="B16" s="60"/>
      <c r="C16" s="6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1" t="s">
        <v>59</v>
      </c>
      <c r="B18" s="62"/>
      <c r="C18" s="6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149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56"/>
      <c r="B24" s="57"/>
      <c r="C24" s="58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56"/>
      <c r="B39" s="57"/>
      <c r="C39" s="58"/>
    </row>
    <row r="40" spans="1:18" ht="63" x14ac:dyDescent="0.25">
      <c r="A40" s="13" t="s">
        <v>42</v>
      </c>
      <c r="B40" s="25" t="s">
        <v>65</v>
      </c>
      <c r="C40" s="47" t="s">
        <v>156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157</v>
      </c>
      <c r="C44" s="21" t="s">
        <v>158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56"/>
      <c r="B47" s="57"/>
      <c r="C47" s="58"/>
    </row>
    <row r="48" spans="1:18" ht="75.75" customHeight="1" x14ac:dyDescent="0.25">
      <c r="A48" s="13" t="s">
        <v>58</v>
      </c>
      <c r="B48" s="24" t="s">
        <v>150</v>
      </c>
      <c r="C48" s="48">
        <f>'6.2. Паспорт фин осв ввод'!AA24</f>
        <v>10.328992800000004</v>
      </c>
    </row>
    <row r="49" spans="1:3" ht="71.25" customHeight="1" x14ac:dyDescent="0.25">
      <c r="A49" s="13" t="s">
        <v>46</v>
      </c>
      <c r="B49" s="24" t="s">
        <v>151</v>
      </c>
      <c r="C49" s="48">
        <f>'6.2. Паспорт фин осв ввод'!AA30</f>
        <v>8.6074940000000026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topLeftCell="A19" zoomScale="85" zoomScaleSheetLayoutView="85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154</v>
      </c>
    </row>
    <row r="4" spans="1:29" s="7" customFormat="1" ht="18.75" x14ac:dyDescent="0.3">
      <c r="A4" s="11"/>
      <c r="C4" s="10"/>
    </row>
    <row r="5" spans="1:29" s="7" customFormat="1" ht="15.75" x14ac:dyDescent="0.2">
      <c r="A5" s="59" t="s">
        <v>159</v>
      </c>
      <c r="B5" s="59"/>
      <c r="C5" s="59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3" t="s">
        <v>4</v>
      </c>
      <c r="B7" s="63"/>
      <c r="C7" s="63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4" t="s">
        <v>66</v>
      </c>
      <c r="B9" s="64"/>
      <c r="C9" s="64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0" t="s">
        <v>3</v>
      </c>
      <c r="B10" s="60"/>
      <c r="C10" s="60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4" t="s">
        <v>168</v>
      </c>
      <c r="B12" s="64"/>
      <c r="C12" s="64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0" t="s">
        <v>2</v>
      </c>
      <c r="B13" s="60"/>
      <c r="C13" s="60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18.75" x14ac:dyDescent="0.2">
      <c r="A15" s="62" t="s">
        <v>160</v>
      </c>
      <c r="B15" s="62"/>
      <c r="C15" s="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0" t="s">
        <v>1</v>
      </c>
      <c r="B16" s="60"/>
      <c r="C16" s="6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65"/>
      <c r="B17" s="65"/>
      <c r="C17" s="6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1" t="s">
        <v>51</v>
      </c>
      <c r="B18" s="61"/>
      <c r="C18" s="6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160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152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169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170</v>
      </c>
    </row>
    <row r="28" spans="1:21" ht="42.75" customHeight="1" x14ac:dyDescent="0.25">
      <c r="A28" s="13" t="s">
        <v>8</v>
      </c>
      <c r="B28" s="15" t="s">
        <v>9</v>
      </c>
      <c r="C28" s="21">
        <v>2026</v>
      </c>
    </row>
    <row r="29" spans="1:21" ht="42.75" customHeight="1" x14ac:dyDescent="0.25">
      <c r="A29" s="13" t="s">
        <v>6</v>
      </c>
      <c r="B29" s="14" t="s">
        <v>7</v>
      </c>
      <c r="C29" s="21">
        <v>2026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7"/>
    <pageSetUpPr fitToPage="1"/>
  </sheetPr>
  <dimension ref="A1:AE77"/>
  <sheetViews>
    <sheetView tabSelected="1" view="pageBreakPreview" topLeftCell="A4" zoomScale="75" zoomScaleNormal="70" zoomScaleSheetLayoutView="75" workbookViewId="0">
      <selection activeCell="AB4" activeCellId="5" sqref="I1:J1048576 M1:N1048576 Q1:R1048576 U1:V1048576 Y1:Z1048576 AB1:AB1048576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16.28515625" style="29" customWidth="1"/>
    <col min="6" max="6" width="16.140625" style="29" customWidth="1"/>
    <col min="7" max="7" width="8.42578125" style="29" customWidth="1"/>
    <col min="8" max="8" width="5.42578125" style="29" customWidth="1"/>
    <col min="9" max="9" width="8.140625" style="29" hidden="1" customWidth="1"/>
    <col min="10" max="10" width="4.42578125" style="29" hidden="1" customWidth="1"/>
    <col min="11" max="11" width="6.7109375" style="29" customWidth="1"/>
    <col min="12" max="12" width="5.28515625" style="29" customWidth="1"/>
    <col min="13" max="13" width="8.5703125" style="29" hidden="1" customWidth="1"/>
    <col min="14" max="14" width="4.42578125" style="29" hidden="1" customWidth="1"/>
    <col min="15" max="15" width="6.85546875" style="29" customWidth="1"/>
    <col min="16" max="16" width="6.140625" style="29" customWidth="1"/>
    <col min="17" max="17" width="6.85546875" style="29" hidden="1" customWidth="1"/>
    <col min="18" max="18" width="8.85546875" style="29" hidden="1" customWidth="1"/>
    <col min="19" max="19" width="7" style="29" customWidth="1"/>
    <col min="20" max="20" width="4.42578125" style="29" bestFit="1" customWidth="1"/>
    <col min="21" max="21" width="0" style="29" hidden="1" customWidth="1"/>
    <col min="22" max="22" width="6.5703125" style="29" hidden="1" customWidth="1"/>
    <col min="23" max="23" width="10.28515625" style="29" customWidth="1"/>
    <col min="24" max="24" width="5" style="29" customWidth="1"/>
    <col min="25" max="25" width="7" style="29" hidden="1" customWidth="1"/>
    <col min="26" max="26" width="7.42578125" style="29" hidden="1" customWidth="1"/>
    <col min="27" max="27" width="9.140625" style="29"/>
    <col min="28" max="28" width="16.28515625" style="29" hidden="1" customWidth="1"/>
    <col min="29" max="16384" width="9.140625" style="29"/>
  </cols>
  <sheetData>
    <row r="1" spans="1:24" ht="18.75" x14ac:dyDescent="0.25">
      <c r="X1" s="23" t="s">
        <v>19</v>
      </c>
    </row>
    <row r="2" spans="1:24" ht="18.75" x14ac:dyDescent="0.3">
      <c r="X2" s="10"/>
    </row>
    <row r="3" spans="1:24" ht="18.75" x14ac:dyDescent="0.3">
      <c r="X3" s="10" t="s">
        <v>154</v>
      </c>
    </row>
    <row r="4" spans="1:24" ht="18.75" customHeight="1" x14ac:dyDescent="0.25">
      <c r="A4" s="59" t="s">
        <v>159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4" x14ac:dyDescent="0.25">
      <c r="A5" s="11"/>
      <c r="B5" s="7"/>
      <c r="C5" s="7"/>
      <c r="D5" s="11"/>
      <c r="E5" s="7"/>
      <c r="F5" s="7"/>
      <c r="G5" s="7"/>
      <c r="H5" s="7"/>
      <c r="I5" s="11"/>
      <c r="J5" s="7"/>
      <c r="K5" s="7"/>
      <c r="L5" s="11"/>
      <c r="M5" s="7"/>
      <c r="N5" s="7"/>
      <c r="O5" s="11"/>
      <c r="P5" s="7"/>
      <c r="Q5" s="7"/>
      <c r="R5" s="11"/>
      <c r="S5" s="7"/>
      <c r="T5" s="7"/>
    </row>
    <row r="6" spans="1:24" ht="18.75" x14ac:dyDescent="0.25">
      <c r="A6" s="63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4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4" x14ac:dyDescent="0.25">
      <c r="A8" s="64" t="s">
        <v>66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</row>
    <row r="9" spans="1:24" ht="18.75" customHeight="1" x14ac:dyDescent="0.25">
      <c r="A9" s="60" t="s">
        <v>3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4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4" x14ac:dyDescent="0.25">
      <c r="A11" s="64" t="s">
        <v>168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</row>
    <row r="12" spans="1:24" x14ac:dyDescent="0.25">
      <c r="A12" s="60" t="s">
        <v>2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4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4" ht="18.75" x14ac:dyDescent="0.25">
      <c r="A14" s="62" t="s">
        <v>160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</row>
    <row r="15" spans="1:24" ht="15.75" customHeight="1" x14ac:dyDescent="0.25">
      <c r="A15" s="60" t="s">
        <v>1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4" x14ac:dyDescent="0.25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8" spans="1:31" x14ac:dyDescent="0.25">
      <c r="A18" s="78" t="s">
        <v>72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</row>
    <row r="20" spans="1:31" ht="33" customHeight="1" x14ac:dyDescent="0.25">
      <c r="A20" s="74" t="s">
        <v>73</v>
      </c>
      <c r="B20" s="74" t="s">
        <v>74</v>
      </c>
      <c r="C20" s="72" t="s">
        <v>75</v>
      </c>
      <c r="D20" s="72"/>
      <c r="E20" s="77" t="s">
        <v>76</v>
      </c>
      <c r="F20" s="77"/>
      <c r="G20" s="70" t="s">
        <v>161</v>
      </c>
      <c r="H20" s="71"/>
      <c r="I20" s="71"/>
      <c r="J20" s="71"/>
      <c r="K20" s="70" t="s">
        <v>162</v>
      </c>
      <c r="L20" s="71"/>
      <c r="M20" s="71"/>
      <c r="N20" s="71"/>
      <c r="O20" s="70" t="s">
        <v>163</v>
      </c>
      <c r="P20" s="71"/>
      <c r="Q20" s="71"/>
      <c r="R20" s="71"/>
      <c r="S20" s="70" t="s">
        <v>164</v>
      </c>
      <c r="T20" s="71"/>
      <c r="U20" s="71"/>
      <c r="V20" s="71"/>
      <c r="W20" s="70" t="s">
        <v>165</v>
      </c>
      <c r="X20" s="71"/>
      <c r="Y20" s="71"/>
      <c r="Z20" s="71"/>
      <c r="AA20" s="66" t="s">
        <v>77</v>
      </c>
      <c r="AB20" s="67"/>
      <c r="AC20" s="30"/>
      <c r="AD20" s="30"/>
      <c r="AE20" s="30"/>
    </row>
    <row r="21" spans="1:31" ht="99.75" customHeight="1" x14ac:dyDescent="0.25">
      <c r="A21" s="75"/>
      <c r="B21" s="75"/>
      <c r="C21" s="72"/>
      <c r="D21" s="72"/>
      <c r="E21" s="77"/>
      <c r="F21" s="77"/>
      <c r="G21" s="72" t="s">
        <v>78</v>
      </c>
      <c r="H21" s="72"/>
      <c r="I21" s="72" t="s">
        <v>153</v>
      </c>
      <c r="J21" s="72"/>
      <c r="K21" s="72" t="s">
        <v>78</v>
      </c>
      <c r="L21" s="72"/>
      <c r="M21" s="72" t="s">
        <v>153</v>
      </c>
      <c r="N21" s="72"/>
      <c r="O21" s="72" t="s">
        <v>78</v>
      </c>
      <c r="P21" s="72"/>
      <c r="Q21" s="72" t="s">
        <v>153</v>
      </c>
      <c r="R21" s="72"/>
      <c r="S21" s="72" t="s">
        <v>78</v>
      </c>
      <c r="T21" s="72"/>
      <c r="U21" s="72" t="s">
        <v>153</v>
      </c>
      <c r="V21" s="72"/>
      <c r="W21" s="72" t="s">
        <v>78</v>
      </c>
      <c r="X21" s="72"/>
      <c r="Y21" s="72" t="s">
        <v>153</v>
      </c>
      <c r="Z21" s="72"/>
      <c r="AA21" s="68"/>
      <c r="AB21" s="69"/>
    </row>
    <row r="22" spans="1:31" ht="96.75" customHeight="1" x14ac:dyDescent="0.25">
      <c r="A22" s="76"/>
      <c r="B22" s="76"/>
      <c r="C22" s="54" t="s">
        <v>78</v>
      </c>
      <c r="D22" s="54" t="s">
        <v>79</v>
      </c>
      <c r="E22" s="54" t="s">
        <v>166</v>
      </c>
      <c r="F22" s="54" t="s">
        <v>167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10.328992800000004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10.328992800000004</v>
      </c>
      <c r="G24" s="34">
        <f t="shared" si="0"/>
        <v>10.328992800000004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10.328992800000004</v>
      </c>
      <c r="AB24" s="34">
        <f>I24+M24+Q24+U24+Y24</f>
        <v>0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f>C34*1.2</f>
        <v>10.328992800000004</v>
      </c>
      <c r="D27" s="49">
        <v>0</v>
      </c>
      <c r="E27" s="49">
        <v>0</v>
      </c>
      <c r="F27" s="49">
        <f>C27</f>
        <v>10.328992800000004</v>
      </c>
      <c r="G27" s="49">
        <f>C27</f>
        <v>10.328992800000004</v>
      </c>
      <c r="H27" s="49" t="s">
        <v>29</v>
      </c>
      <c r="I27" s="49">
        <v>0</v>
      </c>
      <c r="J27" s="49" t="s">
        <v>29</v>
      </c>
      <c r="K27" s="49">
        <v>0</v>
      </c>
      <c r="L27" s="49" t="s">
        <v>29</v>
      </c>
      <c r="M27" s="49">
        <v>0</v>
      </c>
      <c r="N27" s="49" t="s">
        <v>29</v>
      </c>
      <c r="O27" s="49">
        <v>0</v>
      </c>
      <c r="P27" s="49" t="s">
        <v>29</v>
      </c>
      <c r="Q27" s="49">
        <v>0</v>
      </c>
      <c r="R27" s="49" t="s">
        <v>29</v>
      </c>
      <c r="S27" s="49">
        <v>0</v>
      </c>
      <c r="T27" s="49" t="s">
        <v>29</v>
      </c>
      <c r="U27" s="49">
        <v>0</v>
      </c>
      <c r="V27" s="49" t="s">
        <v>29</v>
      </c>
      <c r="W27" s="49">
        <v>0</v>
      </c>
      <c r="X27" s="49" t="s">
        <v>29</v>
      </c>
      <c r="Y27" s="49">
        <v>0</v>
      </c>
      <c r="Z27" s="49" t="s">
        <v>29</v>
      </c>
      <c r="AA27" s="49">
        <f t="shared" si="2"/>
        <v>10.328992800000004</v>
      </c>
      <c r="AB27" s="49">
        <f t="shared" si="3"/>
        <v>0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8.6074940000000026</v>
      </c>
      <c r="D30" s="34">
        <f t="shared" ref="D30:Y30" si="4">D31+D32+D33+D34</f>
        <v>0</v>
      </c>
      <c r="E30" s="34">
        <f t="shared" si="4"/>
        <v>0</v>
      </c>
      <c r="F30" s="34">
        <f t="shared" si="4"/>
        <v>8.6074940000000026</v>
      </c>
      <c r="G30" s="34">
        <f t="shared" si="4"/>
        <v>8.6074940000000026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8.6074940000000026</v>
      </c>
      <c r="AB30" s="34">
        <f t="shared" si="3"/>
        <v>0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9" t="s">
        <v>29</v>
      </c>
      <c r="I33" s="49">
        <v>0</v>
      </c>
      <c r="J33" s="49" t="s">
        <v>29</v>
      </c>
      <c r="K33" s="49">
        <v>0</v>
      </c>
      <c r="L33" s="49" t="s">
        <v>29</v>
      </c>
      <c r="M33" s="49">
        <v>0</v>
      </c>
      <c r="N33" s="49" t="s">
        <v>29</v>
      </c>
      <c r="O33" s="49">
        <v>0</v>
      </c>
      <c r="P33" s="49" t="s">
        <v>29</v>
      </c>
      <c r="Q33" s="49">
        <v>0</v>
      </c>
      <c r="R33" s="49" t="s">
        <v>29</v>
      </c>
      <c r="S33" s="49">
        <v>0</v>
      </c>
      <c r="T33" s="49" t="s">
        <v>29</v>
      </c>
      <c r="U33" s="49">
        <v>0</v>
      </c>
      <c r="V33" s="49" t="s">
        <v>29</v>
      </c>
      <c r="W33" s="49">
        <v>0</v>
      </c>
      <c r="X33" s="49" t="s">
        <v>29</v>
      </c>
      <c r="Y33" s="49">
        <v>0</v>
      </c>
      <c r="Z33" s="49" t="s">
        <v>29</v>
      </c>
      <c r="AA33" s="49">
        <f t="shared" si="2"/>
        <v>0</v>
      </c>
      <c r="AB33" s="49">
        <f t="shared" si="3"/>
        <v>0</v>
      </c>
    </row>
    <row r="34" spans="1:28" x14ac:dyDescent="0.25">
      <c r="A34" s="32" t="s">
        <v>101</v>
      </c>
      <c r="B34" s="36" t="s">
        <v>102</v>
      </c>
      <c r="C34" s="49">
        <v>8.6074940000000026</v>
      </c>
      <c r="D34" s="49">
        <v>0</v>
      </c>
      <c r="E34" s="49">
        <v>0</v>
      </c>
      <c r="F34" s="49">
        <f>C34</f>
        <v>8.6074940000000026</v>
      </c>
      <c r="G34" s="49">
        <f>C34</f>
        <v>8.6074940000000026</v>
      </c>
      <c r="H34" s="49" t="s">
        <v>29</v>
      </c>
      <c r="I34" s="49">
        <v>0</v>
      </c>
      <c r="J34" s="49" t="s">
        <v>29</v>
      </c>
      <c r="K34" s="49">
        <v>0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v>0</v>
      </c>
      <c r="T34" s="49" t="s">
        <v>29</v>
      </c>
      <c r="U34" s="49">
        <v>0</v>
      </c>
      <c r="V34" s="49" t="s">
        <v>29</v>
      </c>
      <c r="W34" s="49">
        <v>0</v>
      </c>
      <c r="X34" s="49" t="s">
        <v>29</v>
      </c>
      <c r="Y34" s="49">
        <v>0</v>
      </c>
      <c r="Z34" s="49" t="s">
        <v>29</v>
      </c>
      <c r="AA34" s="49">
        <f t="shared" si="2"/>
        <v>8.6074940000000026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0</v>
      </c>
      <c r="D35" s="34">
        <f t="shared" ref="D35:Y35" si="6">D36+D37+D38+D39+D40+D41+D42</f>
        <v>0</v>
      </c>
      <c r="E35" s="34">
        <f t="shared" si="6"/>
        <v>0</v>
      </c>
      <c r="F35" s="34">
        <f t="shared" si="6"/>
        <v>1</v>
      </c>
      <c r="G35" s="34">
        <f t="shared" si="6"/>
        <v>1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f t="shared" si="6"/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1</v>
      </c>
      <c r="AB35" s="34">
        <f t="shared" si="3"/>
        <v>0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0">
        <v>0</v>
      </c>
      <c r="D42" s="50">
        <v>0</v>
      </c>
      <c r="E42" s="50">
        <v>0</v>
      </c>
      <c r="F42" s="50">
        <v>1</v>
      </c>
      <c r="G42" s="50">
        <v>1</v>
      </c>
      <c r="H42" s="49" t="s">
        <v>29</v>
      </c>
      <c r="I42" s="50">
        <v>0</v>
      </c>
      <c r="J42" s="49" t="s">
        <v>29</v>
      </c>
      <c r="K42" s="50">
        <v>0</v>
      </c>
      <c r="L42" s="49" t="s">
        <v>29</v>
      </c>
      <c r="M42" s="50">
        <v>0</v>
      </c>
      <c r="N42" s="49" t="s">
        <v>29</v>
      </c>
      <c r="O42" s="50">
        <v>0</v>
      </c>
      <c r="P42" s="49" t="s">
        <v>29</v>
      </c>
      <c r="Q42" s="50">
        <v>0</v>
      </c>
      <c r="R42" s="49" t="s">
        <v>29</v>
      </c>
      <c r="S42" s="49">
        <v>0</v>
      </c>
      <c r="T42" s="49" t="s">
        <v>29</v>
      </c>
      <c r="U42" s="49">
        <v>0</v>
      </c>
      <c r="V42" s="49" t="s">
        <v>29</v>
      </c>
      <c r="W42" s="49">
        <v>0</v>
      </c>
      <c r="X42" s="49" t="s">
        <v>29</v>
      </c>
      <c r="Y42" s="49">
        <v>0</v>
      </c>
      <c r="Z42" s="49" t="s">
        <v>29</v>
      </c>
      <c r="AA42" s="49">
        <f t="shared" si="2"/>
        <v>1</v>
      </c>
      <c r="AB42" s="49">
        <f t="shared" si="3"/>
        <v>0</v>
      </c>
    </row>
    <row r="43" spans="1:28" x14ac:dyDescent="0.25">
      <c r="A43" s="32" t="s">
        <v>13</v>
      </c>
      <c r="B43" s="33" t="s">
        <v>118</v>
      </c>
      <c r="C43" s="34">
        <f t="shared" ref="C43:K43" si="8">C44+C45+C46+C47+C48+C49+C50</f>
        <v>1</v>
      </c>
      <c r="D43" s="34">
        <f t="shared" si="8"/>
        <v>0</v>
      </c>
      <c r="E43" s="34">
        <f t="shared" si="8"/>
        <v>0</v>
      </c>
      <c r="F43" s="34">
        <f t="shared" si="8"/>
        <v>1</v>
      </c>
      <c r="G43" s="34">
        <f t="shared" si="8"/>
        <v>1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2"/>
        <v>1</v>
      </c>
      <c r="AB43" s="34">
        <f t="shared" si="3"/>
        <v>0</v>
      </c>
    </row>
    <row r="44" spans="1:28" x14ac:dyDescent="0.25">
      <c r="A44" s="35" t="s">
        <v>119</v>
      </c>
      <c r="B44" s="36" t="s">
        <v>120</v>
      </c>
      <c r="C44" s="49">
        <f t="shared" ref="C44:K50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50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50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0">
        <v>1</v>
      </c>
      <c r="D50" s="50">
        <v>0</v>
      </c>
      <c r="E50" s="50">
        <v>0</v>
      </c>
      <c r="F50" s="50">
        <f t="shared" si="9"/>
        <v>1</v>
      </c>
      <c r="G50" s="50">
        <f t="shared" si="9"/>
        <v>1</v>
      </c>
      <c r="H50" s="49" t="s">
        <v>29</v>
      </c>
      <c r="I50" s="50">
        <f t="shared" si="10"/>
        <v>0</v>
      </c>
      <c r="J50" s="49" t="s">
        <v>29</v>
      </c>
      <c r="K50" s="50">
        <f t="shared" si="9"/>
        <v>0</v>
      </c>
      <c r="L50" s="49" t="s">
        <v>29</v>
      </c>
      <c r="M50" s="50">
        <f t="shared" si="11"/>
        <v>0</v>
      </c>
      <c r="N50" s="49" t="s">
        <v>29</v>
      </c>
      <c r="O50" s="50">
        <v>0</v>
      </c>
      <c r="P50" s="49" t="s">
        <v>29</v>
      </c>
      <c r="Q50" s="50">
        <f t="shared" si="13"/>
        <v>0</v>
      </c>
      <c r="R50" s="49" t="s">
        <v>29</v>
      </c>
      <c r="S50" s="50">
        <v>0</v>
      </c>
      <c r="T50" s="49" t="s">
        <v>29</v>
      </c>
      <c r="U50" s="50">
        <v>0</v>
      </c>
      <c r="V50" s="49" t="s">
        <v>29</v>
      </c>
      <c r="W50" s="50">
        <v>0</v>
      </c>
      <c r="X50" s="49" t="s">
        <v>29</v>
      </c>
      <c r="Y50" s="50">
        <f t="shared" si="17"/>
        <v>0</v>
      </c>
      <c r="Z50" s="49" t="s">
        <v>29</v>
      </c>
      <c r="AA50" s="49">
        <f t="shared" si="2"/>
        <v>1</v>
      </c>
      <c r="AB50" s="49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8.6074940000000026</v>
      </c>
      <c r="D52" s="49">
        <f t="shared" ref="D52:Y52" si="18">D30</f>
        <v>0</v>
      </c>
      <c r="E52" s="49">
        <f t="shared" si="18"/>
        <v>0</v>
      </c>
      <c r="F52" s="49">
        <f t="shared" si="18"/>
        <v>8.6074940000000026</v>
      </c>
      <c r="G52" s="49">
        <f t="shared" si="18"/>
        <v>8.6074940000000026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0</v>
      </c>
      <c r="L52" s="49" t="s">
        <v>29</v>
      </c>
      <c r="M52" s="49">
        <f t="shared" si="18"/>
        <v>0</v>
      </c>
      <c r="N52" s="49" t="s">
        <v>29</v>
      </c>
      <c r="O52" s="49">
        <f t="shared" si="18"/>
        <v>0</v>
      </c>
      <c r="P52" s="49" t="s">
        <v>29</v>
      </c>
      <c r="Q52" s="49">
        <f t="shared" si="18"/>
        <v>0</v>
      </c>
      <c r="R52" s="49" t="s">
        <v>29</v>
      </c>
      <c r="S52" s="49">
        <f t="shared" si="18"/>
        <v>0</v>
      </c>
      <c r="T52" s="49" t="s">
        <v>29</v>
      </c>
      <c r="U52" s="49">
        <f t="shared" si="18"/>
        <v>0</v>
      </c>
      <c r="V52" s="49" t="s">
        <v>29</v>
      </c>
      <c r="W52" s="49">
        <f t="shared" si="18"/>
        <v>0</v>
      </c>
      <c r="X52" s="49" t="s">
        <v>29</v>
      </c>
      <c r="Y52" s="49">
        <f t="shared" si="18"/>
        <v>0</v>
      </c>
      <c r="Z52" s="49" t="s">
        <v>29</v>
      </c>
      <c r="AA52" s="49">
        <f>G52+K52+O52+S52+W52</f>
        <v>8.6074940000000026</v>
      </c>
      <c r="AB52" s="49">
        <f>I52+M52+Q52+U52+Y52</f>
        <v>0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0">
        <v>1</v>
      </c>
      <c r="D57" s="50">
        <v>0</v>
      </c>
      <c r="E57" s="50">
        <f t="shared" ref="E57:K57" si="24">E50</f>
        <v>0</v>
      </c>
      <c r="F57" s="50">
        <f t="shared" si="24"/>
        <v>1</v>
      </c>
      <c r="G57" s="50">
        <v>1</v>
      </c>
      <c r="H57" s="49" t="s">
        <v>29</v>
      </c>
      <c r="I57" s="50">
        <f>I50</f>
        <v>0</v>
      </c>
      <c r="J57" s="49" t="s">
        <v>29</v>
      </c>
      <c r="K57" s="50">
        <f t="shared" si="24"/>
        <v>0</v>
      </c>
      <c r="L57" s="49" t="s">
        <v>29</v>
      </c>
      <c r="M57" s="50">
        <f>M50</f>
        <v>0</v>
      </c>
      <c r="N57" s="49" t="s">
        <v>29</v>
      </c>
      <c r="O57" s="50">
        <v>0</v>
      </c>
      <c r="P57" s="49" t="s">
        <v>29</v>
      </c>
      <c r="Q57" s="50">
        <f>Q50</f>
        <v>0</v>
      </c>
      <c r="R57" s="49" t="s">
        <v>29</v>
      </c>
      <c r="S57" s="50">
        <f>S50</f>
        <v>0</v>
      </c>
      <c r="T57" s="49" t="s">
        <v>29</v>
      </c>
      <c r="U57" s="50">
        <f>U50</f>
        <v>0</v>
      </c>
      <c r="V57" s="49" t="s">
        <v>29</v>
      </c>
      <c r="W57" s="50">
        <f>W50</f>
        <v>0</v>
      </c>
      <c r="X57" s="49" t="s">
        <v>29</v>
      </c>
      <c r="Y57" s="50">
        <f>Y50</f>
        <v>0</v>
      </c>
      <c r="Z57" s="49" t="s">
        <v>29</v>
      </c>
      <c r="AA57" s="49">
        <f>G57+K57+O57+S57+W57</f>
        <v>1</v>
      </c>
      <c r="AB57" s="49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27">G60+K60+O60+S60+W60</f>
        <v>0</v>
      </c>
      <c r="AB60" s="49">
        <f t="shared" si="22"/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27"/>
        <v>0</v>
      </c>
      <c r="AB61" s="49">
        <f t="shared" si="22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27"/>
        <v>0</v>
      </c>
      <c r="AB62" s="49">
        <f t="shared" si="22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27"/>
        <v>0</v>
      </c>
      <c r="AB63" s="49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27"/>
        <v>0</v>
      </c>
      <c r="AB64" s="49">
        <f t="shared" si="22"/>
        <v>0</v>
      </c>
    </row>
    <row r="65" spans="1:19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1"/>
      <c r="L65" s="41"/>
    </row>
    <row r="66" spans="1:19" ht="54" customHeight="1" x14ac:dyDescent="0.25">
      <c r="B66" s="81"/>
      <c r="C66" s="81"/>
      <c r="D66" s="81"/>
      <c r="E66" s="81"/>
      <c r="F66" s="81"/>
      <c r="G66" s="81"/>
      <c r="H66" s="81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</row>
    <row r="68" spans="1:19" ht="50.25" customHeight="1" x14ac:dyDescent="0.25">
      <c r="B68" s="81"/>
      <c r="C68" s="81"/>
      <c r="D68" s="81"/>
      <c r="E68" s="81"/>
      <c r="F68" s="81"/>
      <c r="G68" s="81"/>
      <c r="H68" s="81"/>
      <c r="I68" s="43"/>
      <c r="J68" s="43"/>
    </row>
    <row r="70" spans="1:19" ht="36.75" customHeight="1" x14ac:dyDescent="0.25">
      <c r="B70" s="81"/>
      <c r="C70" s="81"/>
      <c r="D70" s="81"/>
      <c r="E70" s="81"/>
      <c r="F70" s="81"/>
      <c r="G70" s="81"/>
      <c r="H70" s="81"/>
      <c r="I70" s="43"/>
      <c r="J70" s="43"/>
    </row>
    <row r="71" spans="1:19" x14ac:dyDescent="0.25">
      <c r="M71" s="45"/>
    </row>
    <row r="72" spans="1:19" ht="51" customHeight="1" x14ac:dyDescent="0.25">
      <c r="B72" s="81"/>
      <c r="C72" s="81"/>
      <c r="D72" s="81"/>
      <c r="E72" s="81"/>
      <c r="F72" s="81"/>
      <c r="G72" s="81"/>
      <c r="H72" s="81"/>
      <c r="I72" s="43"/>
      <c r="J72" s="43"/>
      <c r="M72" s="45"/>
    </row>
    <row r="73" spans="1:19" ht="32.25" customHeight="1" x14ac:dyDescent="0.25">
      <c r="B73" s="81"/>
      <c r="C73" s="81"/>
      <c r="D73" s="81"/>
      <c r="E73" s="81"/>
      <c r="F73" s="81"/>
      <c r="G73" s="81"/>
      <c r="H73" s="81"/>
      <c r="I73" s="43"/>
      <c r="J73" s="43"/>
    </row>
    <row r="74" spans="1:19" ht="51.75" customHeight="1" x14ac:dyDescent="0.25">
      <c r="B74" s="81"/>
      <c r="C74" s="81"/>
      <c r="D74" s="81"/>
      <c r="E74" s="81"/>
      <c r="F74" s="81"/>
      <c r="G74" s="81"/>
      <c r="H74" s="81"/>
      <c r="I74" s="43"/>
      <c r="J74" s="43"/>
    </row>
    <row r="75" spans="1:19" ht="21.75" customHeight="1" x14ac:dyDescent="0.25">
      <c r="B75" s="79"/>
      <c r="C75" s="79"/>
      <c r="D75" s="79"/>
      <c r="E75" s="79"/>
      <c r="F75" s="79"/>
      <c r="G75" s="79"/>
      <c r="H75" s="79"/>
      <c r="I75" s="46"/>
      <c r="J75" s="46"/>
    </row>
    <row r="76" spans="1:19" ht="23.25" customHeight="1" x14ac:dyDescent="0.25"/>
    <row r="77" spans="1:19" ht="18.75" customHeight="1" x14ac:dyDescent="0.25">
      <c r="B77" s="80"/>
      <c r="C77" s="80"/>
      <c r="D77" s="80"/>
      <c r="E77" s="80"/>
      <c r="F77" s="80"/>
      <c r="G77" s="80"/>
      <c r="H77" s="80"/>
      <c r="I77" s="42"/>
      <c r="J77" s="42"/>
    </row>
  </sheetData>
  <mergeCells count="38">
    <mergeCell ref="S20:V20"/>
    <mergeCell ref="S21:T21"/>
    <mergeCell ref="U21:V21"/>
    <mergeCell ref="B74:H74"/>
    <mergeCell ref="W20:Z20"/>
    <mergeCell ref="W21:X21"/>
    <mergeCell ref="Y21:Z21"/>
    <mergeCell ref="Q21:R21"/>
    <mergeCell ref="K21:L21"/>
    <mergeCell ref="K20:N20"/>
    <mergeCell ref="M21:N21"/>
    <mergeCell ref="B20:B22"/>
    <mergeCell ref="G20:J20"/>
    <mergeCell ref="G21:H21"/>
    <mergeCell ref="I21:J21"/>
    <mergeCell ref="B75:H75"/>
    <mergeCell ref="B77:H77"/>
    <mergeCell ref="B66:H66"/>
    <mergeCell ref="B68:H68"/>
    <mergeCell ref="B70:H70"/>
    <mergeCell ref="B72:H72"/>
    <mergeCell ref="B73:H73"/>
    <mergeCell ref="AA20:AB21"/>
    <mergeCell ref="O20:R20"/>
    <mergeCell ref="O21:P21"/>
    <mergeCell ref="A4:T4"/>
    <mergeCell ref="A12:T12"/>
    <mergeCell ref="A9:T9"/>
    <mergeCell ref="A11:T11"/>
    <mergeCell ref="A8:T8"/>
    <mergeCell ref="A6:T6"/>
    <mergeCell ref="A14:T14"/>
    <mergeCell ref="C20:D21"/>
    <mergeCell ref="A16:T16"/>
    <mergeCell ref="A15:T15"/>
    <mergeCell ref="A20:A22"/>
    <mergeCell ref="E20:F21"/>
    <mergeCell ref="A18:T18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2025-05-26T08:11:02Z</dcterms:modified>
</cp:coreProperties>
</file>