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AB4CDF42-280E-45E0-9FBE-CE0FDB6192A4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C33" i="9" l="1"/>
  <c r="Y33" i="9" l="1"/>
  <c r="D33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F59" i="9"/>
  <c r="E59" i="9"/>
  <c r="D59" i="9"/>
  <c r="C59" i="9"/>
  <c r="E57" i="9"/>
  <c r="M50" i="9"/>
  <c r="M57" i="9" s="1"/>
  <c r="K50" i="9"/>
  <c r="K57" i="9" s="1"/>
  <c r="I50" i="9"/>
  <c r="I57" i="9" s="1"/>
  <c r="G50" i="9"/>
  <c r="G57" i="9" s="1"/>
  <c r="F50" i="9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U47" i="9"/>
  <c r="S47" i="9"/>
  <c r="Q47" i="9"/>
  <c r="O47" i="9"/>
  <c r="M47" i="9"/>
  <c r="K47" i="9"/>
  <c r="I47" i="9"/>
  <c r="G47" i="9"/>
  <c r="F47" i="9"/>
  <c r="E47" i="9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AA45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F44" i="9"/>
  <c r="F53" i="9" s="1"/>
  <c r="E44" i="9"/>
  <c r="E53" i="9" s="1"/>
  <c r="D44" i="9"/>
  <c r="D53" i="9" s="1"/>
  <c r="C44" i="9"/>
  <c r="C53" i="9" s="1"/>
  <c r="W43" i="9"/>
  <c r="O43" i="9"/>
  <c r="G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Q30" i="9"/>
  <c r="M30" i="9"/>
  <c r="M52" i="9" s="1"/>
  <c r="K30" i="9"/>
  <c r="K52" i="9" s="1"/>
  <c r="I30" i="9"/>
  <c r="I52" i="9" s="1"/>
  <c r="G30" i="9"/>
  <c r="G52" i="9" s="1"/>
  <c r="E30" i="9"/>
  <c r="E52" i="9" s="1"/>
  <c r="D30" i="9"/>
  <c r="D52" i="9" s="1"/>
  <c r="AB29" i="9"/>
  <c r="AA29" i="9"/>
  <c r="AB28" i="9"/>
  <c r="AA28" i="9"/>
  <c r="AB27" i="9"/>
  <c r="W34" i="9"/>
  <c r="AB26" i="9"/>
  <c r="AA26" i="9"/>
  <c r="AB25" i="9"/>
  <c r="AA25" i="9"/>
  <c r="Y24" i="9"/>
  <c r="U24" i="9"/>
  <c r="Q24" i="9"/>
  <c r="O24" i="9"/>
  <c r="M24" i="9"/>
  <c r="K24" i="9"/>
  <c r="I24" i="9"/>
  <c r="G24" i="9"/>
  <c r="E24" i="9"/>
  <c r="D24" i="9"/>
  <c r="C24" i="9"/>
  <c r="M43" i="9" l="1"/>
  <c r="AA35" i="9"/>
  <c r="AB44" i="9"/>
  <c r="AB46" i="9"/>
  <c r="F56" i="9"/>
  <c r="M56" i="9"/>
  <c r="U56" i="9"/>
  <c r="AB48" i="9"/>
  <c r="AA57" i="9"/>
  <c r="F43" i="9"/>
  <c r="U43" i="9"/>
  <c r="AA47" i="9"/>
  <c r="O56" i="9"/>
  <c r="W56" i="9"/>
  <c r="AA49" i="9"/>
  <c r="AB57" i="9"/>
  <c r="AA59" i="9"/>
  <c r="W24" i="9"/>
  <c r="W33" i="9"/>
  <c r="AA33" i="9" s="1"/>
  <c r="AB24" i="9"/>
  <c r="C48" i="7" s="1"/>
  <c r="AB35" i="9"/>
  <c r="D43" i="9"/>
  <c r="I43" i="9"/>
  <c r="Q43" i="9"/>
  <c r="Y43" i="9"/>
  <c r="AB45" i="9"/>
  <c r="D56" i="9"/>
  <c r="AB47" i="9"/>
  <c r="Q56" i="9"/>
  <c r="Y56" i="9"/>
  <c r="AB49" i="9"/>
  <c r="E43" i="9"/>
  <c r="K43" i="9"/>
  <c r="S43" i="9"/>
  <c r="AA44" i="9"/>
  <c r="AA46" i="9"/>
  <c r="E56" i="9"/>
  <c r="K56" i="9"/>
  <c r="S56" i="9"/>
  <c r="AA48" i="9"/>
  <c r="S34" i="9"/>
  <c r="S30" i="9" s="1"/>
  <c r="C30" i="9"/>
  <c r="C52" i="9" s="1"/>
  <c r="F34" i="9"/>
  <c r="AB52" i="9"/>
  <c r="F27" i="9"/>
  <c r="F24" i="9" s="1"/>
  <c r="G53" i="9"/>
  <c r="AA53" i="9" s="1"/>
  <c r="G54" i="9"/>
  <c r="AA54" i="9" s="1"/>
  <c r="G55" i="9"/>
  <c r="AA55" i="9" s="1"/>
  <c r="G56" i="9"/>
  <c r="AB30" i="9"/>
  <c r="C49" i="7" s="1"/>
  <c r="I53" i="9"/>
  <c r="AB53" i="9" s="1"/>
  <c r="I54" i="9"/>
  <c r="AB54" i="9" s="1"/>
  <c r="I55" i="9"/>
  <c r="AB55" i="9" s="1"/>
  <c r="I56" i="9"/>
  <c r="AA50" i="9"/>
  <c r="AB50" i="9"/>
  <c r="AA43" i="9" l="1"/>
  <c r="AA56" i="9"/>
  <c r="W30" i="9"/>
  <c r="W52" i="9" s="1"/>
  <c r="AB56" i="9"/>
  <c r="AB43" i="9"/>
  <c r="AA27" i="9"/>
  <c r="S24" i="9"/>
  <c r="AA24" i="9" s="1"/>
  <c r="F30" i="9"/>
  <c r="F52" i="9" s="1"/>
  <c r="AA34" i="9" l="1"/>
  <c r="O30" i="9"/>
  <c r="AA52" i="9" l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<sst xmlns="http://schemas.openxmlformats.org/spreadsheetml/2006/main" count="705" uniqueCount="171">
  <si>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</si>
  <si>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</si>
  <si>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</si>
  <si>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</si>
  <si>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</si>
  <si>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</si>
  <si>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</si>
  <si>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</si>
  <si>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</si>
  <si>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</si>
  <si>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</si>
  <si>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</si>
  <si>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</si>
  <si>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</si>
  <si>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</si>
  <si>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</si>
  <si>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</si>
  <si>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</si>
  <si>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</si>
  <si>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</si>
  <si>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</si>
  <si>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</si>
  <si>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</si>
  <si>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</si>
  <si>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</si>
  <si>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</si>
  <si>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</si>
  <si>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</si>
  <si>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</si>
  <si>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</si>
  <si>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</si>
  <si>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</si>
  <si>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</si>
  <si>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</si>
  <si>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</si>
  <si>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</si>
  <si>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</si>
  <si>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</si>
  <si>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</si>
  <si>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</si>
  <si>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</si>
  <si>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</si>
  <si>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</si>
  <si>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</si>
  <si>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</si>
  <si>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</si>
  <si>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</si>
  <si>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</si>
  <si>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</si>
  <si>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</si>
  <si>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</si>
  <si>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</si>
  <si>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</si>
  <si>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</si>
  <si>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</si>
  <si>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</si>
  <si>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</si>
  <si>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</si>
  <si>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</si>
  <si>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</si>
  <si>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</si>
  <si>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</si>
  <si>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</si>
  <si>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</si>
  <si>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</si>
  <si>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</si>
  <si>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</si>
  <si>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</si>
  <si>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</si>
  <si>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</si>
  <si>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</si>
  <si>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</si>
  <si>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</si>
  <si>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</si>
  <si>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</si>
  <si>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</si>
  <si>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</si>
  <si>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</si>
  <si>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</si>
  <si>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</si>
  <si>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</si>
  <si>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</si>
  <si>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</si>
  <si>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</si>
  <si>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</si>
  <si>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</si>
  <si>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</si>
  <si>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</si>
  <si>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</si>
  <si>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</si>
  <si>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</si>
  <si>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</si>
  <si>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</si>
  <si>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</si>
  <si>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</si>
  <si>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</si>
  <si>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</si>
  <si>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</si>
  <si>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</si>
  <si>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</si>
  <si>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</si>
  <si>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</si>
  <si>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</si>
  <si>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</si>
  <si>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</si>
  <si>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</si>
  <si>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</si>
  <si>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</si>
  <si>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</si>
  <si>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</si>
  <si>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</si>
  <si>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</si>
  <si>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</si>
  <si>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</si>
  <si>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</si>
  <si>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</si>
  <si>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</si>
  <si>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</si>
  <si>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</si>
  <si>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</si>
  <si>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</si>
  <si>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</si>
  <si>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</si>
  <si>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</si>
  <si>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</si>
  <si>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</si>
  <si>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</si>
  <si>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</si>
  <si>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</si>
  <si>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</si>
  <si>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</si>
  <si>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</si>
  <si>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</si>
  <si>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</si>
  <si>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</si>
  <si>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</si>
  <si>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</si>
  <si>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</si>
  <si>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</si>
  <si>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</si>
  <si>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</si>
  <si>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</si>
  <si>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</si>
  <si>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</si>
  <si>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</si>
  <si>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</si>
  <si>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</si>
  <si>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</si>
  <si>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</si>
  <si>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</si>
  <si>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</si>
  <si>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</si>
  <si>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</si>
  <si>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</si>
  <si>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</si>
  <si>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</si>
  <si>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</si>
  <si>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</si>
  <si>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</si>
  <si>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</si>
  <si>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</si>
  <si>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</si>
  <si>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</si>
  <si>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N_2302_ГОРСЕТЬ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</si>
  <si>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(прямого включения)</t>
  </si>
  <si>
    <t>Замена приборов учета по сроку госповерки и вышедших из строя, класс напряжения 0,22 (0,4) кВ, Прибор учета трехфазный (прямого включения)</t>
  </si>
  <si>
    <t>Замена приборов учета по сроку госповерки и вышедших из строя, класс напряжения 0,22 (0,4) кВ, Прибор учета трехфазный (прямого включения), выполнение требований 522ФЗ по внедрению интеллектуальных приборов учета электроэнергии</t>
  </si>
  <si>
    <t>Окончание межповерочного интервала, выход из строя. Выполнение требований 522 ФЗ.</t>
  </si>
  <si>
    <t>985 шт.</t>
  </si>
  <si>
    <t>20,711 млн. руб.</t>
  </si>
  <si>
    <t>Год раскрытия информации: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</si>
</sst>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3" t="s">
        <v>170</v>
      </c>
      <c r="B5" s="63"/>
      <c r="C5" s="6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8" t="s">
        <v>163</v>
      </c>
      <c r="B12" s="68"/>
      <c r="C12" s="6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9.75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5" t="s">
        <v>59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0"/>
      <c r="B24" s="61"/>
      <c r="C24" s="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0"/>
      <c r="B39" s="61"/>
      <c r="C39" s="62"/>
    </row>
    <row r="40" spans="1:18" ht="63" x14ac:dyDescent="0.25">
      <c r="A40" s="13" t="s">
        <v>42</v>
      </c>
      <c r="B40" s="25" t="s">
        <v>65</v>
      </c>
      <c r="C40" s="47" t="s">
        <v>168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161</v>
      </c>
      <c r="C44" s="21" t="s">
        <v>162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0"/>
      <c r="B47" s="61"/>
      <c r="C47" s="62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ввод'!AB24</f>
        <v>20.711494199999997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ввод'!AB30</f>
        <v>17.2595785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zoomScale="85" zoomScaleSheetLayoutView="85" workbookViewId="0">
      <selection activeCell="A5" sqref="A5:C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3" t="s">
        <v>170</v>
      </c>
      <c r="B5" s="63"/>
      <c r="C5" s="6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8" t="s">
        <v>163</v>
      </c>
      <c r="B12" s="68"/>
      <c r="C12" s="6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9"/>
      <c r="B17" s="69"/>
      <c r="C17" s="6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5" t="s">
        <v>51</v>
      </c>
      <c r="B18" s="65"/>
      <c r="C18" s="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166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169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167</v>
      </c>
    </row>
    <row r="28" spans="1:21" ht="42.75" customHeight="1" x14ac:dyDescent="0.25">
      <c r="A28" s="13" t="s">
        <v>8</v>
      </c>
      <c r="B28" s="15" t="s">
        <v>9</v>
      </c>
      <c r="C28" s="21">
        <v>2023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view="pageBreakPreview" topLeftCell="A10" zoomScale="75" zoomScaleNormal="70" zoomScaleSheetLayoutView="75" workbookViewId="0">
      <selection activeCell="R34" sqref="R34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customWidth="1"/>
    <col min="10" max="10" width="8.140625" style="29" customWidth="1"/>
    <col min="11" max="11" width="7.140625" style="29" customWidth="1"/>
    <col min="12" max="12" width="6.85546875" style="29" customWidth="1"/>
    <col min="13" max="13" width="7.7109375" style="29" customWidth="1"/>
    <col min="14" max="14" width="8.5703125" style="29" customWidth="1"/>
    <col min="15" max="15" width="7.85546875" style="29" customWidth="1"/>
    <col min="16" max="16" width="6.85546875" style="29" customWidth="1"/>
    <col min="17" max="17" width="9.5703125" style="29" customWidth="1"/>
    <col min="18" max="18" width="6.85546875" style="29" customWidth="1"/>
    <col min="19" max="19" width="7.42578125" style="29" customWidth="1"/>
    <col min="20" max="20" width="7" style="29" customWidth="1"/>
    <col min="21" max="21" width="7.7109375" style="29" customWidth="1"/>
    <col min="22" max="23" width="9.140625" style="29"/>
    <col min="24" max="24" width="6.7109375" style="29" customWidth="1"/>
    <col min="25" max="25" width="9.5703125" style="29" customWidth="1"/>
    <col min="26" max="26" width="8.140625" style="29" customWidth="1"/>
    <col min="27" max="27" width="11.42578125" style="29" customWidth="1"/>
    <col min="28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3" t="s">
        <v>170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7" t="s">
        <v>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8" t="s">
        <v>66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5" ht="18.75" customHeight="1" x14ac:dyDescent="0.25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8" t="s">
        <v>163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1:25" x14ac:dyDescent="0.25">
      <c r="A12" s="64" t="s">
        <v>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5" t="s">
        <v>164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5" ht="15.75" customHeight="1" x14ac:dyDescent="0.25">
      <c r="A15" s="64" t="s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5" x14ac:dyDescent="0.2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8" spans="1:31" x14ac:dyDescent="0.25">
      <c r="A18" s="82" t="s">
        <v>72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</row>
    <row r="20" spans="1:31" ht="33" customHeight="1" x14ac:dyDescent="0.25">
      <c r="A20" s="78" t="s">
        <v>73</v>
      </c>
      <c r="B20" s="78" t="s">
        <v>74</v>
      </c>
      <c r="C20" s="76" t="s">
        <v>75</v>
      </c>
      <c r="D20" s="76"/>
      <c r="E20" s="81" t="s">
        <v>76</v>
      </c>
      <c r="F20" s="81"/>
      <c r="G20" s="70" t="s">
        <v>154</v>
      </c>
      <c r="H20" s="71"/>
      <c r="I20" s="71"/>
      <c r="J20" s="71"/>
      <c r="K20" s="70" t="s">
        <v>155</v>
      </c>
      <c r="L20" s="71"/>
      <c r="M20" s="71"/>
      <c r="N20" s="71"/>
      <c r="O20" s="70" t="s">
        <v>156</v>
      </c>
      <c r="P20" s="71"/>
      <c r="Q20" s="71"/>
      <c r="R20" s="71"/>
      <c r="S20" s="70" t="s">
        <v>157</v>
      </c>
      <c r="T20" s="71"/>
      <c r="U20" s="71"/>
      <c r="V20" s="71"/>
      <c r="W20" s="70" t="s">
        <v>158</v>
      </c>
      <c r="X20" s="71"/>
      <c r="Y20" s="71"/>
      <c r="Z20" s="71"/>
      <c r="AA20" s="72" t="s">
        <v>77</v>
      </c>
      <c r="AB20" s="73"/>
      <c r="AC20" s="30"/>
      <c r="AD20" s="30"/>
      <c r="AE20" s="30"/>
    </row>
    <row r="21" spans="1:31" ht="99.75" customHeight="1" x14ac:dyDescent="0.25">
      <c r="A21" s="79"/>
      <c r="B21" s="79"/>
      <c r="C21" s="76"/>
      <c r="D21" s="76"/>
      <c r="E21" s="81"/>
      <c r="F21" s="81"/>
      <c r="G21" s="76" t="s">
        <v>78</v>
      </c>
      <c r="H21" s="76"/>
      <c r="I21" s="76" t="s">
        <v>152</v>
      </c>
      <c r="J21" s="76"/>
      <c r="K21" s="76" t="s">
        <v>78</v>
      </c>
      <c r="L21" s="76"/>
      <c r="M21" s="76" t="s">
        <v>152</v>
      </c>
      <c r="N21" s="76"/>
      <c r="O21" s="76" t="s">
        <v>78</v>
      </c>
      <c r="P21" s="76"/>
      <c r="Q21" s="76" t="s">
        <v>152</v>
      </c>
      <c r="R21" s="76"/>
      <c r="S21" s="76" t="s">
        <v>78</v>
      </c>
      <c r="T21" s="76"/>
      <c r="U21" s="76" t="s">
        <v>152</v>
      </c>
      <c r="V21" s="76"/>
      <c r="W21" s="76" t="s">
        <v>78</v>
      </c>
      <c r="X21" s="76"/>
      <c r="Y21" s="76" t="s">
        <v>152</v>
      </c>
      <c r="Z21" s="76"/>
      <c r="AA21" s="74"/>
      <c r="AB21" s="75"/>
    </row>
    <row r="22" spans="1:31" ht="96.75" customHeight="1" x14ac:dyDescent="0.25">
      <c r="A22" s="80"/>
      <c r="B22" s="80"/>
      <c r="C22" s="54" t="s">
        <v>78</v>
      </c>
      <c r="D22" s="54" t="s">
        <v>79</v>
      </c>
      <c r="E22" s="54" t="s">
        <v>159</v>
      </c>
      <c r="F22" s="54" t="s">
        <v>160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20.711494199999997</v>
      </c>
      <c r="D24" s="34">
        <f>D25+D26+D27+D28+D29</f>
        <v>20.711494199999997</v>
      </c>
      <c r="E24" s="34">
        <f t="shared" ref="E24:Y24" si="0">E25+E26+E27+E28+E29</f>
        <v>0</v>
      </c>
      <c r="F24" s="34">
        <f t="shared" si="0"/>
        <v>20.711494199999997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7.3223922000000004</v>
      </c>
      <c r="P24" s="34" t="s">
        <v>29</v>
      </c>
      <c r="Q24" s="34">
        <f t="shared" si="0"/>
        <v>7.3223922000000004</v>
      </c>
      <c r="R24" s="34" t="s">
        <v>29</v>
      </c>
      <c r="S24" s="34">
        <f t="shared" si="0"/>
        <v>6.8526899999999991</v>
      </c>
      <c r="T24" s="34" t="s">
        <v>29</v>
      </c>
      <c r="U24" s="34">
        <f t="shared" si="0"/>
        <v>6.8526899999999991</v>
      </c>
      <c r="V24" s="34" t="s">
        <v>29</v>
      </c>
      <c r="W24" s="34">
        <f t="shared" si="0"/>
        <v>6.5364119999999994</v>
      </c>
      <c r="X24" s="34" t="s">
        <v>29</v>
      </c>
      <c r="Y24" s="34">
        <f t="shared" si="0"/>
        <v>6.5364119999999994</v>
      </c>
      <c r="Z24" s="34" t="s">
        <v>29</v>
      </c>
      <c r="AA24" s="34">
        <f>G24+K24+O24+S24+W24</f>
        <v>20.711494199999997</v>
      </c>
      <c r="AB24" s="34">
        <f>I24+M24+Q24+U24+Y24</f>
        <v>20.711494199999997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v>20.711494199999997</v>
      </c>
      <c r="D27" s="49">
        <v>20.711494199999997</v>
      </c>
      <c r="E27" s="49">
        <v>0</v>
      </c>
      <c r="F27" s="49">
        <f>C27</f>
        <v>20.711494199999997</v>
      </c>
      <c r="G27" s="49">
        <v>0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v>7.3223922000000004</v>
      </c>
      <c r="P27" s="49" t="s">
        <v>29</v>
      </c>
      <c r="Q27" s="49">
        <v>7.3223922000000004</v>
      </c>
      <c r="R27" s="49" t="s">
        <v>29</v>
      </c>
      <c r="S27" s="59">
        <v>6.8526899999999991</v>
      </c>
      <c r="T27" s="49" t="s">
        <v>29</v>
      </c>
      <c r="U27" s="59">
        <v>6.8526899999999991</v>
      </c>
      <c r="V27" s="49" t="s">
        <v>29</v>
      </c>
      <c r="W27" s="49">
        <v>6.5364119999999994</v>
      </c>
      <c r="X27" s="49" t="s">
        <v>29</v>
      </c>
      <c r="Y27" s="49">
        <v>6.5364119999999994</v>
      </c>
      <c r="Z27" s="49" t="s">
        <v>29</v>
      </c>
      <c r="AA27" s="49">
        <f t="shared" si="2"/>
        <v>20.711494199999997</v>
      </c>
      <c r="AB27" s="49">
        <f t="shared" si="3"/>
        <v>20.711494199999997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17.2595785</v>
      </c>
      <c r="D30" s="34">
        <f t="shared" ref="D30:Y30" si="4">D31+D32+D33+D34</f>
        <v>17.2595785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6.1019935000000007</v>
      </c>
      <c r="P30" s="34" t="s">
        <v>29</v>
      </c>
      <c r="Q30" s="34">
        <f t="shared" si="4"/>
        <v>6.1019935000000007</v>
      </c>
      <c r="R30" s="34" t="s">
        <v>29</v>
      </c>
      <c r="S30" s="34">
        <f t="shared" si="4"/>
        <v>5.7105749999999995</v>
      </c>
      <c r="T30" s="34" t="s">
        <v>29</v>
      </c>
      <c r="U30" s="34">
        <f>U31+U32+U33+U34</f>
        <v>5.7105749999999995</v>
      </c>
      <c r="V30" s="34" t="s">
        <v>29</v>
      </c>
      <c r="W30" s="34">
        <f t="shared" si="4"/>
        <v>5.4470099999999997</v>
      </c>
      <c r="X30" s="34" t="s">
        <v>29</v>
      </c>
      <c r="Y30" s="34">
        <f t="shared" si="4"/>
        <v>5.4470099999999997</v>
      </c>
      <c r="Z30" s="34" t="s">
        <v>29</v>
      </c>
      <c r="AA30" s="34">
        <f t="shared" si="2"/>
        <v>17.2595785</v>
      </c>
      <c r="AB30" s="34">
        <f t="shared" si="3"/>
        <v>17.2595785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f>C27/1.2</f>
        <v>17.2595785</v>
      </c>
      <c r="D33" s="49">
        <f>D27/1.2</f>
        <v>17.2595785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v>6.1019935000000007</v>
      </c>
      <c r="P33" s="49" t="s">
        <v>29</v>
      </c>
      <c r="Q33" s="49">
        <v>6.1019935000000007</v>
      </c>
      <c r="R33" s="49" t="s">
        <v>29</v>
      </c>
      <c r="S33" s="49">
        <v>5.7105749999999995</v>
      </c>
      <c r="T33" s="49" t="s">
        <v>29</v>
      </c>
      <c r="U33" s="49">
        <v>5.7105749999999995</v>
      </c>
      <c r="V33" s="49" t="s">
        <v>29</v>
      </c>
      <c r="W33" s="49">
        <f>W27/1.2</f>
        <v>5.4470099999999997</v>
      </c>
      <c r="X33" s="49" t="s">
        <v>29</v>
      </c>
      <c r="Y33" s="49">
        <f>Y27/1.2</f>
        <v>5.4470099999999997</v>
      </c>
      <c r="Z33" s="49" t="s">
        <v>29</v>
      </c>
      <c r="AA33" s="49">
        <f t="shared" si="2"/>
        <v>17.2595785</v>
      </c>
      <c r="AB33" s="49">
        <f t="shared" si="3"/>
        <v>17.2595785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C34/2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985</v>
      </c>
      <c r="D35" s="58">
        <f t="shared" ref="D35:Y35" si="6">D36+D37+D38+D39+D40+D41+D42</f>
        <v>985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58">
        <f t="shared" si="6"/>
        <v>350</v>
      </c>
      <c r="P35" s="58" t="s">
        <v>29</v>
      </c>
      <c r="Q35" s="58">
        <f t="shared" si="6"/>
        <v>350</v>
      </c>
      <c r="R35" s="58" t="s">
        <v>29</v>
      </c>
      <c r="S35" s="58">
        <f t="shared" si="6"/>
        <v>325</v>
      </c>
      <c r="T35" s="58" t="s">
        <v>29</v>
      </c>
      <c r="U35" s="58">
        <f>U36+U37+U38+U39+U40+U41+U42</f>
        <v>325</v>
      </c>
      <c r="V35" s="58" t="s">
        <v>29</v>
      </c>
      <c r="W35" s="58">
        <f t="shared" si="6"/>
        <v>310</v>
      </c>
      <c r="X35" s="58" t="s">
        <v>29</v>
      </c>
      <c r="Y35" s="58">
        <f t="shared" si="6"/>
        <v>310</v>
      </c>
      <c r="Z35" s="58" t="s">
        <v>29</v>
      </c>
      <c r="AA35" s="58">
        <f t="shared" si="2"/>
        <v>985</v>
      </c>
      <c r="AB35" s="58">
        <f t="shared" si="3"/>
        <v>985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6">
        <v>985</v>
      </c>
      <c r="D42" s="56">
        <v>985</v>
      </c>
      <c r="E42" s="50">
        <v>0</v>
      </c>
      <c r="F42" s="50">
        <v>0</v>
      </c>
      <c r="G42" s="50">
        <v>0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6">
        <v>350</v>
      </c>
      <c r="P42" s="49" t="s">
        <v>29</v>
      </c>
      <c r="Q42" s="56">
        <v>350</v>
      </c>
      <c r="R42" s="49" t="s">
        <v>29</v>
      </c>
      <c r="S42" s="56">
        <v>325</v>
      </c>
      <c r="T42" s="49" t="s">
        <v>29</v>
      </c>
      <c r="U42" s="56">
        <v>325</v>
      </c>
      <c r="V42" s="49" t="s">
        <v>29</v>
      </c>
      <c r="W42" s="56">
        <v>310</v>
      </c>
      <c r="X42" s="49" t="s">
        <v>29</v>
      </c>
      <c r="Y42" s="56">
        <v>310</v>
      </c>
      <c r="Z42" s="49" t="s">
        <v>29</v>
      </c>
      <c r="AA42" s="49">
        <f t="shared" si="2"/>
        <v>985</v>
      </c>
      <c r="AB42" s="57">
        <f t="shared" si="3"/>
        <v>985</v>
      </c>
    </row>
    <row r="43" spans="1:28" x14ac:dyDescent="0.25">
      <c r="A43" s="32" t="s">
        <v>13</v>
      </c>
      <c r="B43" s="33" t="s">
        <v>118</v>
      </c>
      <c r="C43" s="58">
        <f t="shared" ref="C43:K43" si="8">C44+C45+C46+C47+C48+C49+C50</f>
        <v>985</v>
      </c>
      <c r="D43" s="58">
        <f t="shared" si="8"/>
        <v>985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58">
        <f>O44+O45+O46+O47+O48+O49+O50</f>
        <v>350</v>
      </c>
      <c r="P43" s="58" t="s">
        <v>29</v>
      </c>
      <c r="Q43" s="58">
        <f>Q44+Q45+Q46+Q47+Q48+Q49+Q50</f>
        <v>350</v>
      </c>
      <c r="R43" s="58" t="s">
        <v>29</v>
      </c>
      <c r="S43" s="58">
        <f>S44+S45+S46+S47+S48+S49+S50</f>
        <v>325</v>
      </c>
      <c r="T43" s="58" t="s">
        <v>29</v>
      </c>
      <c r="U43" s="58">
        <f>U44+U45+U46+U47+U48+U49+U50</f>
        <v>325</v>
      </c>
      <c r="V43" s="58" t="s">
        <v>29</v>
      </c>
      <c r="W43" s="58">
        <f>W44+W45+W46+W47+W48+W49+W50</f>
        <v>310</v>
      </c>
      <c r="X43" s="58" t="s">
        <v>29</v>
      </c>
      <c r="Y43" s="58">
        <f>Y44+Y45+Y46+Y47+Y48+Y49+Y50</f>
        <v>310</v>
      </c>
      <c r="Z43" s="58" t="s">
        <v>29</v>
      </c>
      <c r="AA43" s="58">
        <f t="shared" si="2"/>
        <v>985</v>
      </c>
      <c r="AB43" s="58">
        <f t="shared" si="3"/>
        <v>985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6">
        <v>985</v>
      </c>
      <c r="D50" s="56">
        <v>985</v>
      </c>
      <c r="E50" s="50">
        <v>0</v>
      </c>
      <c r="F50" s="50">
        <f t="shared" si="9"/>
        <v>0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6">
        <v>350</v>
      </c>
      <c r="P50" s="49" t="s">
        <v>29</v>
      </c>
      <c r="Q50" s="56">
        <v>350</v>
      </c>
      <c r="R50" s="49" t="s">
        <v>29</v>
      </c>
      <c r="S50" s="56">
        <v>325</v>
      </c>
      <c r="T50" s="49" t="s">
        <v>29</v>
      </c>
      <c r="U50" s="56">
        <v>325</v>
      </c>
      <c r="V50" s="49" t="s">
        <v>29</v>
      </c>
      <c r="W50" s="56">
        <v>310</v>
      </c>
      <c r="X50" s="49" t="s">
        <v>29</v>
      </c>
      <c r="Y50" s="56">
        <v>310</v>
      </c>
      <c r="Z50" s="49" t="s">
        <v>29</v>
      </c>
      <c r="AA50" s="49">
        <f t="shared" si="2"/>
        <v>985</v>
      </c>
      <c r="AB50" s="57">
        <f t="shared" si="3"/>
        <v>985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17.2595785</v>
      </c>
      <c r="D52" s="49">
        <f t="shared" ref="D52:Y52" si="18">D30</f>
        <v>17.2595785</v>
      </c>
      <c r="E52" s="49">
        <f t="shared" si="18"/>
        <v>0</v>
      </c>
      <c r="F52" s="49">
        <f t="shared" si="18"/>
        <v>0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v>6.1019935000000007</v>
      </c>
      <c r="P52" s="49" t="s">
        <v>29</v>
      </c>
      <c r="Q52" s="49">
        <v>6.1019935000000007</v>
      </c>
      <c r="R52" s="49" t="s">
        <v>29</v>
      </c>
      <c r="S52" s="49">
        <v>5.7105749999999995</v>
      </c>
      <c r="T52" s="49" t="s">
        <v>29</v>
      </c>
      <c r="U52" s="49">
        <v>5.7105749999999995</v>
      </c>
      <c r="V52" s="49" t="s">
        <v>29</v>
      </c>
      <c r="W52" s="49">
        <f t="shared" si="18"/>
        <v>5.4470099999999997</v>
      </c>
      <c r="X52" s="49" t="s">
        <v>29</v>
      </c>
      <c r="Y52" s="49">
        <f t="shared" si="18"/>
        <v>5.4470099999999997</v>
      </c>
      <c r="Z52" s="49" t="s">
        <v>29</v>
      </c>
      <c r="AA52" s="49">
        <f>G52+K52+O52+S52+W52</f>
        <v>17.2595785</v>
      </c>
      <c r="AB52" s="49">
        <f>I52+M52+Q52+U52+Y52</f>
        <v>17.2595785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v>985</v>
      </c>
      <c r="D57" s="56">
        <v>985</v>
      </c>
      <c r="E57" s="50">
        <f t="shared" ref="E57:K57" si="24">E50</f>
        <v>0</v>
      </c>
      <c r="F57" s="50">
        <v>0</v>
      </c>
      <c r="G57" s="50">
        <f t="shared" si="24"/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6">
        <v>350</v>
      </c>
      <c r="P57" s="49" t="s">
        <v>29</v>
      </c>
      <c r="Q57" s="56">
        <v>350</v>
      </c>
      <c r="R57" s="49" t="s">
        <v>29</v>
      </c>
      <c r="S57" s="56">
        <v>325</v>
      </c>
      <c r="T57" s="49" t="s">
        <v>29</v>
      </c>
      <c r="U57" s="56">
        <v>325</v>
      </c>
      <c r="V57" s="49" t="s">
        <v>29</v>
      </c>
      <c r="W57" s="56">
        <v>310</v>
      </c>
      <c r="X57" s="49" t="s">
        <v>29</v>
      </c>
      <c r="Y57" s="56">
        <v>310</v>
      </c>
      <c r="Z57" s="49" t="s">
        <v>29</v>
      </c>
      <c r="AA57" s="49">
        <f>G57+K57+O57+S57+W57</f>
        <v>985</v>
      </c>
      <c r="AB57" s="57">
        <f t="shared" si="22"/>
        <v>985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85"/>
      <c r="C66" s="85"/>
      <c r="D66" s="85"/>
      <c r="E66" s="85"/>
      <c r="F66" s="85"/>
      <c r="G66" s="85"/>
      <c r="H66" s="85"/>
      <c r="I66" s="85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85"/>
      <c r="C68" s="85"/>
      <c r="D68" s="85"/>
      <c r="E68" s="85"/>
      <c r="F68" s="85"/>
      <c r="G68" s="85"/>
      <c r="H68" s="85"/>
      <c r="I68" s="85"/>
      <c r="J68" s="43"/>
      <c r="K68" s="43"/>
    </row>
    <row r="70" spans="1:20" ht="36.75" customHeight="1" x14ac:dyDescent="0.25">
      <c r="B70" s="85"/>
      <c r="C70" s="85"/>
      <c r="D70" s="85"/>
      <c r="E70" s="85"/>
      <c r="F70" s="85"/>
      <c r="G70" s="85"/>
      <c r="H70" s="85"/>
      <c r="I70" s="85"/>
      <c r="J70" s="43"/>
      <c r="K70" s="43"/>
    </row>
    <row r="71" spans="1:20" x14ac:dyDescent="0.25">
      <c r="N71" s="45"/>
    </row>
    <row r="72" spans="1:20" ht="51" customHeight="1" x14ac:dyDescent="0.25">
      <c r="B72" s="85"/>
      <c r="C72" s="85"/>
      <c r="D72" s="85"/>
      <c r="E72" s="85"/>
      <c r="F72" s="85"/>
      <c r="G72" s="85"/>
      <c r="H72" s="85"/>
      <c r="I72" s="85"/>
      <c r="J72" s="43"/>
      <c r="K72" s="43"/>
      <c r="N72" s="45"/>
    </row>
    <row r="73" spans="1:20" ht="32.25" customHeight="1" x14ac:dyDescent="0.25">
      <c r="B73" s="85"/>
      <c r="C73" s="85"/>
      <c r="D73" s="85"/>
      <c r="E73" s="85"/>
      <c r="F73" s="85"/>
      <c r="G73" s="85"/>
      <c r="H73" s="85"/>
      <c r="I73" s="85"/>
      <c r="J73" s="43"/>
      <c r="K73" s="43"/>
    </row>
    <row r="74" spans="1:20" ht="51.75" customHeight="1" x14ac:dyDescent="0.25">
      <c r="B74" s="85"/>
      <c r="C74" s="85"/>
      <c r="D74" s="85"/>
      <c r="E74" s="85"/>
      <c r="F74" s="85"/>
      <c r="G74" s="85"/>
      <c r="H74" s="85"/>
      <c r="I74" s="85"/>
      <c r="J74" s="43"/>
      <c r="K74" s="43"/>
    </row>
    <row r="75" spans="1:20" ht="21.75" customHeight="1" x14ac:dyDescent="0.25">
      <c r="B75" s="83"/>
      <c r="C75" s="83"/>
      <c r="D75" s="83"/>
      <c r="E75" s="83"/>
      <c r="F75" s="83"/>
      <c r="G75" s="83"/>
      <c r="H75" s="83"/>
      <c r="I75" s="83"/>
      <c r="J75" s="46"/>
      <c r="K75" s="46"/>
    </row>
    <row r="76" spans="1:20" ht="23.25" customHeight="1" x14ac:dyDescent="0.25"/>
    <row r="77" spans="1:20" ht="18.75" customHeight="1" x14ac:dyDescent="0.25">
      <c r="B77" s="84"/>
      <c r="C77" s="84"/>
      <c r="D77" s="84"/>
      <c r="E77" s="84"/>
      <c r="F77" s="84"/>
      <c r="G77" s="84"/>
      <c r="H77" s="84"/>
      <c r="I77" s="84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2025-04-22T07:35:33Z</dcterms:modified>
</cp:coreProperties>
</file>