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FEAFD4F0-19F6-42E9-BAA5-2D9179D9B066}" xr6:coauthVersionLast="47" xr6:coauthVersionMax="47" xr10:uidLastSave="{00000000-0000-0000-0000-000000000000}"/>
  <bookViews>
    <workbookView xWindow="-120" yWindow="-120" windowWidth="29040" windowHeight="15840" xr2:uid="{84358352-F870-4003-8928-4019E77164FF}"/>
  </bookViews>
  <sheets>
    <sheet name="сметный расчёт" sheetId="1" r:id="rId1"/>
  </sheets>
  <definedNames>
    <definedName name="_xlnm.Print_Area" localSheetId="0">'сметный расчёт'!$A$1:$J$31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23" i="1" s="1"/>
  <c r="G24" i="1" l="1"/>
  <c r="G25" i="1" s="1"/>
</calcChain>
</file>

<file path=xl/sharedStrings.xml><?xml version="1.0" encoding="utf-8"?>
<sst xmlns="http://schemas.openxmlformats.org/spreadsheetml/2006/main" count="66" uniqueCount="66">
  <si>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</si>
  <si>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</si>
  <si>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</si>
  <si>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</si>
  <si>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</si>
  <si>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</si>
  <si>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</si>
  <si>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</si>
  <si>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</si>
  <si>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</si>
  <si>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>УНЦ Шкаф основного контроллера связи и управления
(Приказ Министерства Энергерики РФ от 26 февраля 2024 г. N 131, таб. А1, стр. 1), тыс. руб</t>
  </si>
  <si>
    <t>кол-во</t>
  </si>
  <si>
    <t xml:space="preserve"> тыс. руб</t>
  </si>
  <si>
    <t>Год реконструкции 2028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</si>
  <si>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</si>
  <si>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</si>
  <si>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Таблица А5</t>
  </si>
  <si>
    <t>Номер</t>
  </si>
  <si>
    <t>Наименование</t>
  </si>
  <si>
    <t>Норматив цены,</t>
  </si>
  <si>
    <t>расценок</t>
  </si>
  <si>
    <t>тыс. руб</t>
  </si>
  <si>
    <t>А5-01</t>
  </si>
  <si>
    <t>Шкаф основного контроллера связи и управления</t>
  </si>
  <si>
    <t>А5-02</t>
  </si>
  <si>
    <t>Шкаф серверного оборудования основной</t>
  </si>
  <si>
    <t>А5-03</t>
  </si>
  <si>
    <t>Шкаф серверного оборудования резервный</t>
  </si>
  <si>
    <t>А5-04</t>
  </si>
  <si>
    <t>Шкаф сетевой коммутации с четырьмя коммутаторами и двумя серверами системы обеспечения единого времени</t>
  </si>
  <si>
    <t>А5-05</t>
  </si>
  <si>
    <t>Шкаф сетевой коммутации с пятью коммутаторами и одним сервером системы обеспечения единого времени</t>
  </si>
  <si>
    <t>А5-06</t>
  </si>
  <si>
    <t>Шкаф гарантированного питания АСУ ТП и ТМ</t>
  </si>
  <si>
    <t>А5-07</t>
  </si>
  <si>
    <t>АРМ оперативного персонала</t>
  </si>
  <si>
    <t>А5-08</t>
  </si>
  <si>
    <t>АРМ персонала АСУ ТП (РЗА)</t>
  </si>
  <si>
    <t>А5-09</t>
  </si>
  <si>
    <t>Шкаф контроллеров присоединения для решений с использованием протокола GOOSE</t>
  </si>
  <si>
    <t>А5-10</t>
  </si>
  <si>
    <t>Шкаф измерительных преобразователей с количеством измерительных преобразователей: 4 шт.</t>
  </si>
  <si>
    <t>А5-11</t>
  </si>
  <si>
    <t>Шкаф измерительных преобразователей с количеством измерительных преобразователей: 6 шт.</t>
  </si>
  <si>
    <t>А5-12</t>
  </si>
  <si>
    <t>Шкаф измерительных преобразователей с количеством измерительных преобразователей: 9 шт.</t>
  </si>
  <si>
    <t>А5-13</t>
  </si>
  <si>
    <t>Шкаф измерительных преобразователей с количеством измерительных преобразователей: 16 шт.</t>
  </si>
  <si>
    <t>А5-14</t>
  </si>
  <si>
    <t>Шкаф измерительных преобразователей с количеством измерительных преобразователей: 20 шт.</t>
  </si>
  <si>
    <t>А5-15</t>
  </si>
  <si>
    <t>Шкаф общеподстанционных контроллеров с количеством собираемых дискретных сигналов: 32 шт.</t>
  </si>
  <si>
    <t>А5-16</t>
  </si>
  <si>
    <t>Шкаф общеподстанционных контроллеров с количеством собираемых дискретных сигналов: 64 шт.</t>
  </si>
  <si>
    <t>А5-17</t>
  </si>
  <si>
    <t>Шкаф общеподстанционных контроллеров с количеством собираемых дискретных сигналов: 128 шт.</t>
  </si>
  <si>
    <t>А5-18</t>
  </si>
  <si>
    <t>Шкаф общеподстанционных контроллеров с количеством собираемых дискретных сигналов: 256 шт.</t>
  </si>
  <si>
    <t>А5-19</t>
  </si>
  <si>
    <t>Шкаф сбора сигналов с функцией программной оперативной блокировки разъединителей с количеством собираемых дискретных сигналов: 32 шт.</t>
  </si>
  <si>
    <t>А5-20</t>
  </si>
  <si>
    <t>Шкаф сбора сигналов с функцией программной оперативной блокировки разъединителей с количеством собираемых дискретных сигналов: 64 шт.</t>
  </si>
  <si>
    <t>А5-21</t>
  </si>
  <si>
    <t>Шкаф сбора сигналов с функцией программной оперативной блокировки разъединителей с количеством собираемых дискретных сигналов: 128 шт.</t>
  </si>
  <si>
    <t>А5-22</t>
  </si>
  <si>
    <t>Шкаф сбора сигналов с функцией программной оперативной блокировки разъединителей с количеством собираемых дискретных сигналов: 256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</si>
</sst>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rgb="FF22272F"/>
      <name val="PT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0" xfId="0" applyFill="1" applyBorder="1" applyAlignment="1"/>
    <xf numFmtId="0" fontId="1" fillId="0" borderId="0" xfId="0" applyFont="1"/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 indent="1"/>
    </xf>
    <xf numFmtId="4" fontId="8" fillId="2" borderId="1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 vertical="center" wrapText="1" indent="1"/>
    </xf>
    <xf numFmtId="0" fontId="8" fillId="2" borderId="16" xfId="0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T38"/>
  <sheetViews>
    <sheetView tabSelected="1" view="pageBreakPreview" zoomScale="115" zoomScaleNormal="100" zoomScaleSheetLayoutView="115" workbookViewId="0">
      <selection activeCell="N1" sqref="N1:P1048576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6.5703125" customWidth="1"/>
    <col min="15" max="15" width="66" customWidth="1"/>
    <col min="16" max="16" width="22.7109375" customWidth="1"/>
    <col min="17" max="17" width="9" style="1"/>
    <col min="18" max="18" width="11.5703125" style="1" customWidth="1"/>
    <col min="19" max="20" width="9" style="1"/>
    <col min="21" max="21" width="12.42578125" style="1" customWidth="1"/>
    <col min="22" max="16384" width="9" style="1"/>
  </cols>
  <sheetData>
    <row r="1" spans="1:20" ht="15.75" x14ac:dyDescent="0.25">
      <c r="C1" s="23" t="s">
        <v>13</v>
      </c>
      <c r="D1" s="23"/>
      <c r="E1" s="23"/>
      <c r="F1" s="23"/>
      <c r="G1" s="23"/>
      <c r="H1" s="23"/>
      <c r="I1" s="23"/>
      <c r="J1" s="2"/>
    </row>
    <row r="2" spans="1:20" ht="18.75" x14ac:dyDescent="0.3">
      <c r="C2" s="24" t="s">
        <v>5</v>
      </c>
      <c r="D2" s="24"/>
      <c r="E2" s="24"/>
      <c r="F2" s="24"/>
      <c r="G2" s="24"/>
      <c r="H2" s="24"/>
      <c r="I2" s="24"/>
    </row>
    <row r="4" spans="1:20" ht="30.75" customHeight="1" x14ac:dyDescent="0.25">
      <c r="A4" s="25" t="s">
        <v>6</v>
      </c>
      <c r="B4" s="25"/>
      <c r="C4" s="25"/>
      <c r="D4" s="25"/>
      <c r="E4" s="25"/>
      <c r="F4" s="25"/>
      <c r="G4" s="25"/>
      <c r="H4" s="25"/>
      <c r="I4" s="25"/>
      <c r="J4" s="3"/>
    </row>
    <row r="5" spans="1:20" x14ac:dyDescent="0.25">
      <c r="A5" s="27" t="s">
        <v>9</v>
      </c>
      <c r="B5" s="27"/>
      <c r="C5" s="27"/>
      <c r="D5" s="27"/>
      <c r="E5" s="27"/>
      <c r="F5" s="27"/>
      <c r="G5" s="27"/>
      <c r="H5" s="27"/>
      <c r="I5" s="27"/>
      <c r="J5" s="27"/>
    </row>
    <row r="7" spans="1:20" x14ac:dyDescent="0.25">
      <c r="A7" s="29" t="s">
        <v>15</v>
      </c>
      <c r="B7" s="29"/>
      <c r="C7" s="29"/>
      <c r="D7" s="29"/>
      <c r="E7" s="29"/>
      <c r="F7" s="29"/>
      <c r="G7" s="29"/>
      <c r="H7" s="29"/>
      <c r="I7" s="29"/>
      <c r="J7" s="29"/>
    </row>
    <row r="8" spans="1:20" x14ac:dyDescent="0.25">
      <c r="C8" s="27" t="s">
        <v>8</v>
      </c>
      <c r="D8" s="27"/>
      <c r="E8" s="27"/>
      <c r="F8" s="27"/>
      <c r="G8" s="27"/>
      <c r="H8" s="27"/>
    </row>
    <row r="10" spans="1:20" ht="45" customHeight="1" x14ac:dyDescent="0.25">
      <c r="B10" s="26" t="s">
        <v>14</v>
      </c>
      <c r="C10" s="26"/>
      <c r="D10" s="26"/>
      <c r="E10" s="26"/>
      <c r="F10" s="26"/>
      <c r="G10" s="26"/>
      <c r="H10" s="26"/>
      <c r="I10" s="26"/>
      <c r="J10" s="4"/>
    </row>
    <row r="11" spans="1:20" x14ac:dyDescent="0.25">
      <c r="C11" s="27" t="s">
        <v>7</v>
      </c>
      <c r="D11" s="28"/>
      <c r="E11" s="28"/>
      <c r="F11" s="28"/>
      <c r="G11" s="28"/>
      <c r="H11" s="28"/>
      <c r="I11" s="28"/>
    </row>
    <row r="12" spans="1:20" ht="33.75" customHeight="1" thickBot="1" x14ac:dyDescent="0.3">
      <c r="B12" s="4"/>
      <c r="C12" s="4"/>
      <c r="D12" s="4"/>
      <c r="E12" s="4"/>
      <c r="F12" s="4"/>
      <c r="G12" s="4"/>
      <c r="H12" s="4"/>
      <c r="J12" s="4"/>
      <c r="N12" s="9" t="s">
        <v>16</v>
      </c>
    </row>
    <row r="13" spans="1:20" ht="15.75" customHeight="1" x14ac:dyDescent="0.25">
      <c r="B13" s="8"/>
      <c r="C13" s="39" t="s">
        <v>10</v>
      </c>
      <c r="D13" s="39"/>
      <c r="E13" s="39"/>
      <c r="F13" s="40">
        <v>2252.79</v>
      </c>
      <c r="G13" s="40"/>
      <c r="H13" s="8"/>
      <c r="I13" s="8"/>
      <c r="J13" s="8"/>
      <c r="K13" s="8"/>
      <c r="L13" s="8"/>
      <c r="M13" s="8"/>
      <c r="N13" s="10" t="s">
        <v>17</v>
      </c>
      <c r="O13" s="21" t="s">
        <v>18</v>
      </c>
      <c r="P13" s="11" t="s">
        <v>19</v>
      </c>
      <c r="Q13" s="8"/>
      <c r="R13" s="8"/>
      <c r="S13" s="8"/>
      <c r="T13" s="8"/>
    </row>
    <row r="14" spans="1:20" ht="15" customHeight="1" thickBot="1" x14ac:dyDescent="0.3">
      <c r="B14" s="8"/>
      <c r="C14" s="41" t="s">
        <v>11</v>
      </c>
      <c r="D14" s="42"/>
      <c r="E14" s="43"/>
      <c r="F14" s="44">
        <v>1</v>
      </c>
      <c r="G14" s="45"/>
      <c r="H14" s="8"/>
      <c r="I14" s="8"/>
      <c r="J14" s="8"/>
      <c r="K14" s="8"/>
      <c r="L14" s="8"/>
      <c r="M14" s="8"/>
      <c r="N14" s="12" t="s">
        <v>20</v>
      </c>
      <c r="O14" s="22"/>
      <c r="P14" s="13" t="s">
        <v>21</v>
      </c>
      <c r="Q14" s="8"/>
      <c r="R14" s="8"/>
      <c r="S14" s="8"/>
      <c r="T14" s="8"/>
    </row>
    <row r="15" spans="1:20" ht="57.75" customHeight="1" thickBot="1" x14ac:dyDescent="0.3">
      <c r="B15" s="8"/>
      <c r="C15" s="46" t="s">
        <v>12</v>
      </c>
      <c r="D15" s="47"/>
      <c r="E15" s="48"/>
      <c r="F15" s="49">
        <f>F13*F14</f>
        <v>2252.79</v>
      </c>
      <c r="G15" s="45"/>
      <c r="H15" s="8"/>
      <c r="I15" s="8"/>
      <c r="J15" s="8"/>
      <c r="K15" s="8"/>
      <c r="L15" s="8"/>
      <c r="M15" s="8"/>
      <c r="N15" s="10" t="s">
        <v>22</v>
      </c>
      <c r="O15" s="14" t="s">
        <v>23</v>
      </c>
      <c r="P15" s="15">
        <v>2252.79</v>
      </c>
      <c r="Q15" s="8"/>
      <c r="R15" s="8"/>
      <c r="S15" s="8"/>
      <c r="T15" s="8"/>
    </row>
    <row r="16" spans="1:20" ht="21.75" customHeight="1" thickBot="1" x14ac:dyDescent="0.3">
      <c r="B16" s="8"/>
      <c r="C16" s="30" t="s">
        <v>0</v>
      </c>
      <c r="D16" s="31"/>
      <c r="E16" s="31"/>
      <c r="F16" s="5">
        <v>2024</v>
      </c>
      <c r="G16" s="7">
        <v>1.0740000000000001</v>
      </c>
      <c r="H16" s="8"/>
      <c r="I16" s="8"/>
      <c r="J16" s="8"/>
      <c r="K16" s="8"/>
      <c r="L16" s="8"/>
      <c r="M16" s="8"/>
      <c r="N16" s="10" t="s">
        <v>24</v>
      </c>
      <c r="O16" s="14" t="s">
        <v>25</v>
      </c>
      <c r="P16" s="15">
        <v>17966.55</v>
      </c>
      <c r="Q16" s="8"/>
      <c r="R16" s="8"/>
      <c r="S16" s="8"/>
      <c r="T16" s="8"/>
    </row>
    <row r="17" spans="2:20" ht="17.25" thickBot="1" x14ac:dyDescent="0.3">
      <c r="B17" s="8"/>
      <c r="C17" s="32"/>
      <c r="D17" s="33"/>
      <c r="E17" s="33"/>
      <c r="F17" s="5">
        <v>2025</v>
      </c>
      <c r="G17" s="7">
        <v>1.0609999999999999</v>
      </c>
      <c r="H17" s="8"/>
      <c r="I17" s="8"/>
      <c r="J17" s="8"/>
      <c r="K17" s="8"/>
      <c r="L17" s="8"/>
      <c r="M17" s="8"/>
      <c r="N17" s="10" t="s">
        <v>26</v>
      </c>
      <c r="O17" s="14" t="s">
        <v>27</v>
      </c>
      <c r="P17" s="15">
        <v>18678.07</v>
      </c>
      <c r="Q17" s="8"/>
      <c r="R17" s="8"/>
      <c r="S17" s="8"/>
      <c r="T17" s="8"/>
    </row>
    <row r="18" spans="2:20" ht="47.25" customHeight="1" thickBot="1" x14ac:dyDescent="0.3">
      <c r="B18" s="8"/>
      <c r="C18" s="32"/>
      <c r="D18" s="33"/>
      <c r="E18" s="33"/>
      <c r="F18" s="5">
        <v>2026</v>
      </c>
      <c r="G18" s="7">
        <v>1.0529999999999999</v>
      </c>
      <c r="H18" s="8"/>
      <c r="I18" s="8"/>
      <c r="J18" s="8"/>
      <c r="K18" s="8"/>
      <c r="L18" s="8"/>
      <c r="M18" s="8"/>
      <c r="N18" s="10" t="s">
        <v>28</v>
      </c>
      <c r="O18" s="14" t="s">
        <v>29</v>
      </c>
      <c r="P18" s="15">
        <v>11261.58</v>
      </c>
      <c r="Q18" s="8"/>
      <c r="R18" s="8"/>
      <c r="S18" s="8"/>
      <c r="T18" s="8"/>
    </row>
    <row r="19" spans="2:20" ht="82.5" customHeight="1" thickBot="1" x14ac:dyDescent="0.3">
      <c r="B19" s="8"/>
      <c r="C19" s="32"/>
      <c r="D19" s="33"/>
      <c r="E19" s="33"/>
      <c r="F19" s="5">
        <v>2027</v>
      </c>
      <c r="G19" s="7">
        <v>1.0449999999999999</v>
      </c>
      <c r="H19" s="8"/>
      <c r="I19" s="8"/>
      <c r="J19" s="8"/>
      <c r="K19" s="8"/>
      <c r="L19" s="8"/>
      <c r="M19" s="8"/>
      <c r="N19" s="10" t="s">
        <v>30</v>
      </c>
      <c r="O19" s="14" t="s">
        <v>31</v>
      </c>
      <c r="P19" s="15">
        <v>12455.6</v>
      </c>
      <c r="Q19" s="8"/>
      <c r="R19" s="8"/>
      <c r="S19" s="8"/>
      <c r="T19" s="8"/>
    </row>
    <row r="20" spans="2:20" ht="30.75" customHeight="1" thickBot="1" x14ac:dyDescent="0.3">
      <c r="B20" s="8"/>
      <c r="C20" s="32"/>
      <c r="D20" s="33"/>
      <c r="E20" s="33"/>
      <c r="F20" s="5">
        <v>2028</v>
      </c>
      <c r="G20" s="7">
        <v>1.0449999999999999</v>
      </c>
      <c r="H20" s="8"/>
      <c r="I20" s="8"/>
      <c r="J20" s="8"/>
      <c r="K20" s="8"/>
      <c r="L20" s="8"/>
      <c r="M20" s="8"/>
      <c r="N20" s="10" t="s">
        <v>32</v>
      </c>
      <c r="O20" s="14" t="s">
        <v>33</v>
      </c>
      <c r="P20" s="15">
        <v>5306.44</v>
      </c>
      <c r="Q20" s="8"/>
      <c r="R20" s="8"/>
      <c r="S20" s="8"/>
      <c r="T20" s="8"/>
    </row>
    <row r="21" spans="2:20" ht="17.25" thickBot="1" x14ac:dyDescent="0.3">
      <c r="B21" s="8"/>
      <c r="C21" s="32"/>
      <c r="D21" s="33"/>
      <c r="E21" s="33"/>
      <c r="F21" s="5">
        <v>2029</v>
      </c>
      <c r="G21" s="7">
        <v>1.0449999999999999</v>
      </c>
      <c r="H21" s="8"/>
      <c r="I21" s="8"/>
      <c r="J21" s="8"/>
      <c r="K21" s="8"/>
      <c r="L21" s="8"/>
      <c r="M21" s="8"/>
      <c r="N21" s="10" t="s">
        <v>34</v>
      </c>
      <c r="O21" s="14" t="s">
        <v>35</v>
      </c>
      <c r="P21" s="11">
        <v>860.27</v>
      </c>
      <c r="Q21" s="8"/>
      <c r="R21" s="8"/>
      <c r="S21" s="8"/>
      <c r="T21" s="8"/>
    </row>
    <row r="22" spans="2:20" ht="15" customHeight="1" thickBot="1" x14ac:dyDescent="0.3">
      <c r="B22" s="8"/>
      <c r="C22" s="34"/>
      <c r="D22" s="35"/>
      <c r="E22" s="35"/>
      <c r="F22" s="5">
        <v>2030</v>
      </c>
      <c r="G22" s="7">
        <v>1.0449999999999999</v>
      </c>
      <c r="H22" s="8"/>
      <c r="I22" s="8"/>
      <c r="J22" s="8"/>
      <c r="K22" s="8"/>
      <c r="L22" s="8"/>
      <c r="M22" s="8"/>
      <c r="N22" s="16" t="s">
        <v>36</v>
      </c>
      <c r="O22" s="17" t="s">
        <v>37</v>
      </c>
      <c r="P22" s="18">
        <v>425.87</v>
      </c>
      <c r="Q22" s="8"/>
      <c r="R22" s="8"/>
      <c r="S22" s="8"/>
      <c r="T22" s="8"/>
    </row>
    <row r="23" spans="2:20" ht="33.75" thickBot="1" x14ac:dyDescent="0.3">
      <c r="B23" s="8"/>
      <c r="C23" s="36" t="s">
        <v>1</v>
      </c>
      <c r="D23" s="37"/>
      <c r="E23" s="37"/>
      <c r="F23" s="38"/>
      <c r="G23" s="6">
        <f>F15*G16*G17*G18*G19*G20</f>
        <v>2951.8978655689484</v>
      </c>
      <c r="H23" s="8"/>
      <c r="I23" s="8"/>
      <c r="J23" s="8"/>
      <c r="K23" s="8"/>
      <c r="L23" s="8"/>
      <c r="M23" s="8"/>
      <c r="N23" s="10" t="s">
        <v>38</v>
      </c>
      <c r="O23" s="14" t="s">
        <v>39</v>
      </c>
      <c r="P23" s="15">
        <v>6774.44</v>
      </c>
      <c r="Q23" s="8"/>
      <c r="R23" s="8"/>
      <c r="S23" s="8"/>
      <c r="T23" s="8"/>
    </row>
    <row r="24" spans="2:20" ht="33.75" thickBot="1" x14ac:dyDescent="0.3">
      <c r="B24" s="8"/>
      <c r="C24" s="36" t="s">
        <v>2</v>
      </c>
      <c r="D24" s="37"/>
      <c r="E24" s="37"/>
      <c r="F24" s="38"/>
      <c r="G24" s="6">
        <f>G23*20/100</f>
        <v>590.37957311378966</v>
      </c>
      <c r="H24" s="8"/>
      <c r="I24" s="8"/>
      <c r="J24" s="8"/>
      <c r="K24" s="8"/>
      <c r="L24" s="8"/>
      <c r="M24" s="8"/>
      <c r="N24" s="10" t="s">
        <v>40</v>
      </c>
      <c r="O24" s="14" t="s">
        <v>41</v>
      </c>
      <c r="P24" s="15">
        <v>2998.98</v>
      </c>
      <c r="Q24" s="8"/>
      <c r="R24" s="8"/>
      <c r="S24" s="8"/>
      <c r="T24" s="8"/>
    </row>
    <row r="25" spans="2:20" ht="33.75" thickBot="1" x14ac:dyDescent="0.3">
      <c r="B25" s="8"/>
      <c r="C25" s="36" t="s">
        <v>3</v>
      </c>
      <c r="D25" s="37"/>
      <c r="E25" s="37"/>
      <c r="F25" s="38"/>
      <c r="G25" s="6">
        <f>G23+G24</f>
        <v>3542.2774386827382</v>
      </c>
      <c r="H25" s="8"/>
      <c r="I25" s="8"/>
      <c r="J25" s="8"/>
      <c r="K25" s="8"/>
      <c r="L25" s="8"/>
      <c r="M25" s="8"/>
      <c r="N25" s="10" t="s">
        <v>42</v>
      </c>
      <c r="O25" s="14" t="s">
        <v>43</v>
      </c>
      <c r="P25" s="15">
        <v>3873.6</v>
      </c>
      <c r="Q25" s="8"/>
      <c r="R25" s="8"/>
      <c r="S25" s="8"/>
      <c r="T25" s="8"/>
    </row>
    <row r="26" spans="2:20" ht="33.75" thickBot="1" x14ac:dyDescent="0.3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10" t="s">
        <v>44</v>
      </c>
      <c r="O26" s="14" t="s">
        <v>45</v>
      </c>
      <c r="P26" s="15">
        <v>5184.54</v>
      </c>
      <c r="Q26" s="8"/>
      <c r="R26" s="8"/>
      <c r="S26" s="8"/>
      <c r="T26" s="8"/>
    </row>
    <row r="27" spans="2:20" ht="33.75" thickBot="1" x14ac:dyDescent="0.3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0" t="s">
        <v>46</v>
      </c>
      <c r="O27" s="14" t="s">
        <v>47</v>
      </c>
      <c r="P27" s="15">
        <v>8463.14</v>
      </c>
      <c r="Q27" s="8"/>
      <c r="R27" s="8"/>
      <c r="S27" s="8"/>
      <c r="T27" s="8"/>
    </row>
    <row r="28" spans="2:20" ht="33.75" thickBot="1" x14ac:dyDescent="0.3">
      <c r="N28" s="10" t="s">
        <v>48</v>
      </c>
      <c r="O28" s="14" t="s">
        <v>49</v>
      </c>
      <c r="P28" s="15">
        <v>10210.4</v>
      </c>
    </row>
    <row r="29" spans="2:20" ht="33.75" thickBot="1" x14ac:dyDescent="0.3">
      <c r="C29" s="1" t="s">
        <v>4</v>
      </c>
      <c r="N29" s="10" t="s">
        <v>50</v>
      </c>
      <c r="O29" s="14" t="s">
        <v>51</v>
      </c>
      <c r="P29" s="15">
        <v>1529.47</v>
      </c>
    </row>
    <row r="30" spans="2:20" ht="33.75" thickBot="1" x14ac:dyDescent="0.3">
      <c r="N30" s="10" t="s">
        <v>52</v>
      </c>
      <c r="O30" s="14" t="s">
        <v>53</v>
      </c>
      <c r="P30" s="15">
        <v>2059.7800000000002</v>
      </c>
    </row>
    <row r="31" spans="2:20" ht="33.75" thickBot="1" x14ac:dyDescent="0.3">
      <c r="N31" s="10" t="s">
        <v>54</v>
      </c>
      <c r="O31" s="14" t="s">
        <v>55</v>
      </c>
      <c r="P31" s="15">
        <v>2974.86</v>
      </c>
    </row>
    <row r="32" spans="2:20" ht="33.75" thickBot="1" x14ac:dyDescent="0.3">
      <c r="N32" s="10" t="s">
        <v>56</v>
      </c>
      <c r="O32" s="14" t="s">
        <v>57</v>
      </c>
      <c r="P32" s="15">
        <v>5131.7700000000004</v>
      </c>
    </row>
    <row r="33" spans="14:16" ht="50.25" thickBot="1" x14ac:dyDescent="0.3">
      <c r="N33" s="10" t="s">
        <v>58</v>
      </c>
      <c r="O33" s="14" t="s">
        <v>59</v>
      </c>
      <c r="P33" s="15">
        <v>1529.47</v>
      </c>
    </row>
    <row r="34" spans="14:16" ht="50.25" thickBot="1" x14ac:dyDescent="0.3">
      <c r="N34" s="10" t="s">
        <v>60</v>
      </c>
      <c r="O34" s="14" t="s">
        <v>61</v>
      </c>
      <c r="P34" s="15">
        <v>2059.7800000000002</v>
      </c>
    </row>
    <row r="35" spans="14:16" ht="50.25" thickBot="1" x14ac:dyDescent="0.3">
      <c r="N35" s="10" t="s">
        <v>62</v>
      </c>
      <c r="O35" s="14" t="s">
        <v>63</v>
      </c>
      <c r="P35" s="15">
        <v>2974.86</v>
      </c>
    </row>
    <row r="36" spans="14:16" ht="50.25" thickBot="1" x14ac:dyDescent="0.3">
      <c r="N36" s="16" t="s">
        <v>64</v>
      </c>
      <c r="O36" s="17" t="s">
        <v>65</v>
      </c>
      <c r="P36" s="19">
        <v>5131.7700000000004</v>
      </c>
    </row>
    <row r="38" spans="14:16" ht="16.5" x14ac:dyDescent="0.25">
      <c r="N38" s="20"/>
    </row>
  </sheetData>
  <mergeCells count="19">
    <mergeCell ref="C16:E22"/>
    <mergeCell ref="C23:F23"/>
    <mergeCell ref="C24:F24"/>
    <mergeCell ref="C25:F25"/>
    <mergeCell ref="C13:E13"/>
    <mergeCell ref="F13:G13"/>
    <mergeCell ref="C14:E14"/>
    <mergeCell ref="F14:G14"/>
    <mergeCell ref="C15:E15"/>
    <mergeCell ref="F15:G15"/>
    <mergeCell ref="O13:O14"/>
    <mergeCell ref="C1:I1"/>
    <mergeCell ref="C2:I2"/>
    <mergeCell ref="A4:I4"/>
    <mergeCell ref="B10:I10"/>
    <mergeCell ref="C11:I11"/>
    <mergeCell ref="C8:H8"/>
    <mergeCell ref="A5:J5"/>
    <mergeCell ref="A7:J7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2025-04-27T08:36:12Z</dcterms:modified>
</cp:coreProperties>
</file>