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05A71C5E-5D77-4D17-9EBE-06B32F07B79E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ПС'!$A$2:$T$41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9" l="1"/>
  <c r="F30" i="9"/>
  <c r="E22" i="6"/>
  <c r="F35" i="9" l="1"/>
  <c r="C35" i="9"/>
  <c r="G35" i="9" s="1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I59" i="9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I50" i="9"/>
  <c r="I57" i="9" s="1"/>
  <c r="G50" i="9"/>
  <c r="G57" i="9" s="1"/>
  <c r="Y49" i="9"/>
  <c r="W49" i="9"/>
  <c r="U49" i="9"/>
  <c r="S49" i="9"/>
  <c r="Q49" i="9"/>
  <c r="O49" i="9"/>
  <c r="M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54" i="9"/>
  <c r="M45" i="9"/>
  <c r="M54" i="9" s="1"/>
  <c r="I45" i="9"/>
  <c r="I54" i="9" s="1"/>
  <c r="F45" i="9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I30" i="9"/>
  <c r="G30" i="9"/>
  <c r="F52" i="9"/>
  <c r="E30" i="9"/>
  <c r="E52" i="9" s="1"/>
  <c r="D30" i="9"/>
  <c r="D52" i="9" s="1"/>
  <c r="C30" i="9"/>
  <c r="C27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E24" i="9"/>
  <c r="D24" i="9"/>
  <c r="F43" i="9" l="1"/>
  <c r="C24" i="9"/>
  <c r="F27" i="9"/>
  <c r="G24" i="9" s="1"/>
  <c r="AA24" i="9" s="1"/>
  <c r="C52" i="9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O43" i="9"/>
  <c r="E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F24" i="9" l="1"/>
  <c r="C48" i="7" l="1"/>
  <c r="AA27" i="9"/>
</calcChain>
</file>

<file path=xl/sharedStrings.xml><?xml version="1.0" encoding="utf-8"?>
<sst xmlns="http://schemas.openxmlformats.org/spreadsheetml/2006/main" count="894" uniqueCount="274">
  <si>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</si>
  <si>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</si>
  <si>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</si>
  <si>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</si>
  <si>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</si>
  <si>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</si>
  <si>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</si>
  <si>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</si>
  <si>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</si>
  <si>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</si>
  <si>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</si>
  <si>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</si>
  <si>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</si>
  <si>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</si>
  <si>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</si>
  <si>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</si>
  <si>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</si>
  <si>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</si>
  <si>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</si>
  <si>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</si>
  <si>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</si>
  <si>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</si>
  <si>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</si>
  <si>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</si>
  <si>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</si>
  <si>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</si>
  <si>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</si>
  <si>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</si>
  <si>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</si>
  <si>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</si>
  <si>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</si>
  <si>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</si>
  <si>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</si>
  <si>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</si>
  <si>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</si>
  <si>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</si>
  <si>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</si>
  <si>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</si>
  <si>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</si>
  <si>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</si>
  <si>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</si>
  <si>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</si>
  <si>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</si>
  <si>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</si>
  <si>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</si>
  <si>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</si>
  <si>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</si>
  <si>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</si>
  <si>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</si>
  <si>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</si>
  <si>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</si>
  <si>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</si>
  <si>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</si>
  <si>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</si>
  <si>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</si>
  <si>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</si>
  <si>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</si>
  <si>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</si>
  <si>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</si>
  <si>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</si>
  <si>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</si>
  <si>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</si>
  <si>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</si>
  <si>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</si>
  <si>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</si>
  <si>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</si>
  <si>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</si>
  <si>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</si>
  <si>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</si>
  <si>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</si>
  <si>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</si>
  <si>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</si>
  <si>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</si>
  <si>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</si>
  <si>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</si>
  <si>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</si>
  <si>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</si>
  <si>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</si>
  <si>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</si>
  <si>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</si>
  <si>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</si>
  <si>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</si>
  <si>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</si>
  <si>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</si>
  <si>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</si>
  <si>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</si>
  <si>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</si>
  <si>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</si>
  <si>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</si>
  <si>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</si>
  <si>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</si>
  <si>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</si>
  <si>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</si>
  <si>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</si>
  <si>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</si>
  <si>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</si>
  <si>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</si>
  <si>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</si>
  <si>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</si>
  <si>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</si>
  <si>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</si>
  <si>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</si>
  <si>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</si>
  <si>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</si>
  <si>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</si>
  <si>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</si>
  <si>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</si>
  <si>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</si>
  <si>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</si>
  <si>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</si>
  <si>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</si>
  <si>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</si>
  <si>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</si>
  <si>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</si>
  <si>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</si>
  <si>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</si>
  <si>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</si>
  <si>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</si>
  <si>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</si>
  <si>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</si>
  <si>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</si>
  <si>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</si>
  <si>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</si>
  <si>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</si>
  <si>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</si>
  <si>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</si>
  <si>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</si>
  <si>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</si>
  <si>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</si>
  <si>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</si>
  <si>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</si>
  <si>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</si>
  <si>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</si>
  <si>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</si>
  <si>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</si>
  <si>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</si>
  <si>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</si>
  <si>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</si>
  <si>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</si>
  <si>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</si>
  <si>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</si>
  <si>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</si>
  <si>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</si>
  <si>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</si>
  <si>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</si>
  <si>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</si>
  <si>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</si>
  <si>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</si>
  <si>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</si>
  <si>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</si>
  <si>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</si>
  <si>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</si>
  <si>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</si>
  <si>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</si>
  <si>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</si>
  <si>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</si>
  <si>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</si>
  <si>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</si>
  <si>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</si>
  <si>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</si>
  <si>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</si>
  <si>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</si>
  <si>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</si>
  <si>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</si>
  <si>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</si>
  <si>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</si>
  <si>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</si>
  <si>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</si>
  <si>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</si>
  <si>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</si>
  <si>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</si>
  <si>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</si>
  <si>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</si>
  <si>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</si>
  <si>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</si>
  <si>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</si>
  <si>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</si>
  <si>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</si>
  <si>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</si>
  <si>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</si>
  <si>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</si>
  <si>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</si>
  <si>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</si>
  <si>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</si>
  <si>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</si>
  <si>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</si>
  <si>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</si>
  <si>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</si>
  <si>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</si>
  <si>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</si>
  <si>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</si>
  <si>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</si>
  <si>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</si>
  <si>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</si>
  <si>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</si>
  <si>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</si>
  <si>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</si>
  <si>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</si>
  <si>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</si>
  <si>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</si>
  <si>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</si>
  <si>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</si>
  <si>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</si>
  <si>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</si>
  <si>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</si>
  <si>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</si>
  <si>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</si>
  <si>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</si>
  <si>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</si>
  <si>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</si>
  <si>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</si>
  <si>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</si>
  <si>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</si>
  <si>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</si>
  <si>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</si>
  <si>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</si>
  <si>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</si>
  <si>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</si>
  <si>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</si>
  <si>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</si>
  <si>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</si>
  <si>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</si>
  <si>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</si>
  <si>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</si>
  <si>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</si>
  <si>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</si>
  <si>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</si>
  <si>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</si>
  <si>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</si>
  <si>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</si>
  <si>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</si>
  <si>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</si>
  <si>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</si>
  <si>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</si>
  <si>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</si>
  <si>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</si>
  <si>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</si>
  <si>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</si>
  <si>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</si>
  <si>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</si>
  <si>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</si>
  <si>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</si>
  <si>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</si>
  <si>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</si>
  <si>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</si>
  <si>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</si>
  <si>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</si>
  <si>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</si>
  <si>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</si>
  <si>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</si>
  <si>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</si>
  <si>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</si>
  <si>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</si>
  <si>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</si>
  <si>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</si>
  <si>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</si>
  <si>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</si>
  <si>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</si>
  <si>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</si>
  <si>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</si>
  <si>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</si>
  <si>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</si>
  <si>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</si>
  <si>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</si>
  <si>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Год раскрытия информации: 2025 год</t>
  </si>
  <si>
    <t>от «__» _____ 202   г. №___</t>
  </si>
  <si>
    <t>Внедрение телемеханики и удаленного управления переключениями, для сокращения времени переключений и простоя линий электропередач, увеличение надёжности электроснабжения.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</si>
  <si>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</si>
  <si>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</si>
  <si>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РП-2</t>
  </si>
  <si>
    <t>1986</t>
  </si>
  <si>
    <t>2018</t>
  </si>
  <si>
    <t>14,056 млн. руб</t>
  </si>
  <si>
    <t>распределительный пункт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</si>
</sst>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left" vertical="top"/>
    </xf>
    <xf numFmtId="0" fontId="35" fillId="0" borderId="17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46" zoomScaleSheetLayoutView="10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4" t="s">
        <v>256</v>
      </c>
      <c r="B5" s="94"/>
      <c r="C5" s="94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8" t="s">
        <v>4</v>
      </c>
      <c r="B7" s="98"/>
      <c r="C7" s="9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99" t="s">
        <v>65</v>
      </c>
      <c r="B9" s="99"/>
      <c r="C9" s="99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5" t="s">
        <v>3</v>
      </c>
      <c r="B10" s="95"/>
      <c r="C10" s="95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99" t="s">
        <v>268</v>
      </c>
      <c r="B12" s="99"/>
      <c r="C12" s="99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5" t="s">
        <v>2</v>
      </c>
      <c r="B13" s="95"/>
      <c r="C13" s="95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6" t="s">
        <v>267</v>
      </c>
      <c r="B15" s="96"/>
      <c r="C15" s="9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5" t="s">
        <v>1</v>
      </c>
      <c r="B16" s="95"/>
      <c r="C16" s="9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6" t="s">
        <v>58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1"/>
      <c r="B24" s="92"/>
      <c r="C24" s="9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1"/>
      <c r="B39" s="92"/>
      <c r="C39" s="93"/>
    </row>
    <row r="40" spans="1:18" ht="63" x14ac:dyDescent="0.25">
      <c r="A40" s="13" t="s">
        <v>42</v>
      </c>
      <c r="B40" s="25" t="s">
        <v>64</v>
      </c>
      <c r="C40" s="45" t="s">
        <v>29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253</v>
      </c>
      <c r="C44" s="21" t="s">
        <v>254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255</v>
      </c>
      <c r="B46" s="24" t="s">
        <v>60</v>
      </c>
      <c r="C46" s="21" t="s">
        <v>29</v>
      </c>
    </row>
    <row r="47" spans="1:18" ht="18.75" customHeight="1" x14ac:dyDescent="0.25">
      <c r="A47" s="91"/>
      <c r="B47" s="92"/>
      <c r="C47" s="93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14.055599999999998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11.712999999999999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1"/>
  <sheetViews>
    <sheetView view="pageBreakPreview" topLeftCell="A22" zoomScale="91" zoomScaleNormal="60" zoomScaleSheetLayoutView="91" workbookViewId="0">
      <selection activeCell="F25" sqref="F25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4" t="s">
        <v>264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spans="1:20" s="7" customFormat="1" x14ac:dyDescent="0.2">
      <c r="A7" s="11"/>
    </row>
    <row r="8" spans="1:20" s="7" customFormat="1" ht="18.75" x14ac:dyDescent="0.2">
      <c r="A8" s="98" t="s">
        <v>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s="7" customFormat="1" ht="18.75" x14ac:dyDescent="0.2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s="7" customFormat="1" ht="18.75" customHeight="1" x14ac:dyDescent="0.2">
      <c r="A10" s="99" t="s">
        <v>65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spans="1:20" s="7" customFormat="1" ht="18.75" customHeight="1" x14ac:dyDescent="0.2">
      <c r="A11" s="95" t="s">
        <v>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spans="1:20" s="7" customFormat="1" ht="18.75" x14ac:dyDescent="0.2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s="7" customFormat="1" ht="18.75" customHeight="1" x14ac:dyDescent="0.2">
      <c r="A13" s="99" t="s">
        <v>268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</row>
    <row r="14" spans="1:20" s="7" customFormat="1" ht="18.75" customHeight="1" x14ac:dyDescent="0.2">
      <c r="A14" s="95" t="s">
        <v>2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spans="1:20" s="7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20" s="2" customFormat="1" x14ac:dyDescent="0.2">
      <c r="A16" s="99" t="s">
        <v>267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</row>
    <row r="17" spans="1:113" s="2" customFormat="1" ht="15" customHeight="1" x14ac:dyDescent="0.2">
      <c r="A17" s="95" t="s">
        <v>1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spans="1:113" s="2" customFormat="1" ht="15" customHeight="1" x14ac:dyDescent="0.2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</row>
    <row r="19" spans="1:113" s="2" customFormat="1" ht="15" customHeight="1" x14ac:dyDescent="0.2">
      <c r="A19" s="97" t="s">
        <v>149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</row>
    <row r="20" spans="1:113" s="47" customFormat="1" ht="21" customHeigh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</row>
    <row r="21" spans="1:113" ht="46.5" customHeight="1" x14ac:dyDescent="0.25">
      <c r="A21" s="100" t="s">
        <v>0</v>
      </c>
      <c r="B21" s="103" t="s">
        <v>150</v>
      </c>
      <c r="C21" s="104"/>
      <c r="D21" s="107" t="s">
        <v>151</v>
      </c>
      <c r="E21" s="103" t="s">
        <v>152</v>
      </c>
      <c r="F21" s="104"/>
      <c r="G21" s="103" t="s">
        <v>153</v>
      </c>
      <c r="H21" s="104"/>
      <c r="I21" s="103" t="s">
        <v>154</v>
      </c>
      <c r="J21" s="104"/>
      <c r="K21" s="107" t="s">
        <v>155</v>
      </c>
      <c r="L21" s="103" t="s">
        <v>156</v>
      </c>
      <c r="M21" s="104"/>
      <c r="N21" s="103" t="s">
        <v>157</v>
      </c>
      <c r="O21" s="104"/>
      <c r="P21" s="107" t="s">
        <v>158</v>
      </c>
      <c r="Q21" s="112" t="s">
        <v>159</v>
      </c>
      <c r="R21" s="113"/>
      <c r="S21" s="112" t="s">
        <v>160</v>
      </c>
      <c r="T21" s="114"/>
    </row>
    <row r="22" spans="1:113" ht="204.75" customHeight="1" x14ac:dyDescent="0.25">
      <c r="A22" s="101"/>
      <c r="B22" s="105"/>
      <c r="C22" s="106"/>
      <c r="D22" s="110"/>
      <c r="E22" s="105"/>
      <c r="F22" s="106"/>
      <c r="G22" s="105"/>
      <c r="H22" s="106"/>
      <c r="I22" s="105"/>
      <c r="J22" s="106"/>
      <c r="K22" s="108"/>
      <c r="L22" s="105"/>
      <c r="M22" s="106"/>
      <c r="N22" s="105"/>
      <c r="O22" s="106"/>
      <c r="P22" s="108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02"/>
      <c r="B23" s="48" t="s">
        <v>165</v>
      </c>
      <c r="C23" s="48" t="s">
        <v>166</v>
      </c>
      <c r="D23" s="108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78" customHeight="1" x14ac:dyDescent="0.25">
      <c r="A25" s="51">
        <v>1</v>
      </c>
      <c r="B25" s="52" t="s">
        <v>269</v>
      </c>
      <c r="C25" s="52" t="s">
        <v>269</v>
      </c>
      <c r="D25" s="52" t="s">
        <v>273</v>
      </c>
      <c r="E25" s="52" t="s">
        <v>29</v>
      </c>
      <c r="F25" s="52" t="s">
        <v>273</v>
      </c>
      <c r="G25" s="52" t="s">
        <v>269</v>
      </c>
      <c r="H25" s="52" t="s">
        <v>269</v>
      </c>
      <c r="I25" s="52">
        <v>1986</v>
      </c>
      <c r="J25" s="53" t="s">
        <v>29</v>
      </c>
      <c r="K25" s="53" t="s">
        <v>270</v>
      </c>
      <c r="L25" s="53" t="s">
        <v>21</v>
      </c>
      <c r="M25" s="54">
        <v>10</v>
      </c>
      <c r="N25" s="54" t="s">
        <v>29</v>
      </c>
      <c r="O25" s="54" t="s">
        <v>29</v>
      </c>
      <c r="P25" s="53" t="s">
        <v>271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s="56" customFormat="1" ht="12.75" x14ac:dyDescent="0.2">
      <c r="B26" s="57"/>
      <c r="C26" s="57"/>
      <c r="K26" s="57"/>
    </row>
    <row r="27" spans="1:113" s="56" customFormat="1" x14ac:dyDescent="0.25">
      <c r="B27" s="46" t="s">
        <v>167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</row>
    <row r="28" spans="1:113" x14ac:dyDescent="0.25">
      <c r="B28" s="109" t="s">
        <v>168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</row>
    <row r="30" spans="1:113" x14ac:dyDescent="0.25">
      <c r="B30" s="58" t="s">
        <v>169</v>
      </c>
      <c r="C30" s="58"/>
      <c r="D30" s="58"/>
      <c r="E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</row>
    <row r="31" spans="1:113" x14ac:dyDescent="0.25">
      <c r="B31" s="58" t="s">
        <v>170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13" x14ac:dyDescent="0.25">
      <c r="B32" s="58" t="s">
        <v>171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</row>
    <row r="33" spans="2:113" x14ac:dyDescent="0.25">
      <c r="B33" s="58" t="s">
        <v>172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173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174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175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176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177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178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</sheetData>
  <mergeCells count="27"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B28:R28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4" t="s">
        <v>256</v>
      </c>
      <c r="B5" s="94"/>
      <c r="C5" s="94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8" t="s">
        <v>4</v>
      </c>
      <c r="B7" s="98"/>
      <c r="C7" s="9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99" t="s">
        <v>65</v>
      </c>
      <c r="B9" s="99"/>
      <c r="C9" s="99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5" t="s">
        <v>3</v>
      </c>
      <c r="B10" s="95"/>
      <c r="C10" s="95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99" t="s">
        <v>268</v>
      </c>
      <c r="B12" s="99"/>
      <c r="C12" s="99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5" t="s">
        <v>2</v>
      </c>
      <c r="B13" s="95"/>
      <c r="C13" s="95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6" t="s">
        <v>267</v>
      </c>
      <c r="B15" s="116"/>
      <c r="C15" s="11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5" t="s">
        <v>1</v>
      </c>
      <c r="B16" s="95"/>
      <c r="C16" s="9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5"/>
      <c r="B17" s="115"/>
      <c r="C17" s="11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6" t="s">
        <v>50</v>
      </c>
      <c r="B18" s="96"/>
      <c r="C18" s="9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267</v>
      </c>
      <c r="D22" s="4"/>
      <c r="E22" s="4">
        <f>160+160+130+130+100</f>
        <v>680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266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272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2027</v>
      </c>
    </row>
    <row r="29" spans="1:21" ht="42.75" customHeight="1" x14ac:dyDescent="0.25">
      <c r="A29" s="13" t="s">
        <v>6</v>
      </c>
      <c r="B29" s="14" t="s">
        <v>7</v>
      </c>
      <c r="C29" s="21">
        <v>2027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9" zoomScale="70" zoomScaleNormal="70" workbookViewId="0">
      <selection activeCell="C47" sqref="C47:D54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184</v>
      </c>
    </row>
    <row r="3" spans="1:44" ht="18.75" x14ac:dyDescent="0.3">
      <c r="L3" s="10" t="s">
        <v>265</v>
      </c>
    </row>
    <row r="4" spans="1:44" ht="18.75" x14ac:dyDescent="0.3">
      <c r="K4" s="10"/>
    </row>
    <row r="5" spans="1:44" ht="18.75" customHeight="1" x14ac:dyDescent="0.25">
      <c r="A5" s="94" t="s">
        <v>256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8" t="s">
        <v>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44" ht="18.75" customHeight="1" x14ac:dyDescent="0.25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44" x14ac:dyDescent="0.25">
      <c r="A9" s="118" t="s">
        <v>185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x14ac:dyDescent="0.25">
      <c r="A10" s="95" t="s">
        <v>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1:44" ht="18.75" customHeight="1" x14ac:dyDescent="0.2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44" x14ac:dyDescent="0.25">
      <c r="A12" s="118" t="s">
        <v>268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</row>
    <row r="13" spans="1:44" x14ac:dyDescent="0.25">
      <c r="A13" s="95" t="s">
        <v>2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44" ht="18.7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18.75" customHeight="1" x14ac:dyDescent="0.25">
      <c r="A15" s="119" t="s">
        <v>267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</row>
    <row r="16" spans="1:44" x14ac:dyDescent="0.25">
      <c r="A16" s="95" t="s">
        <v>1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17" t="s">
        <v>186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x14ac:dyDescent="0.25">
      <c r="A20" s="66"/>
      <c r="B20" s="66"/>
    </row>
    <row r="21" spans="1:12" ht="28.5" customHeight="1" x14ac:dyDescent="0.25">
      <c r="A21" s="124" t="s">
        <v>187</v>
      </c>
      <c r="B21" s="124" t="s">
        <v>188</v>
      </c>
      <c r="C21" s="125" t="s">
        <v>189</v>
      </c>
      <c r="D21" s="125"/>
      <c r="E21" s="125"/>
      <c r="F21" s="125"/>
      <c r="G21" s="125"/>
      <c r="H21" s="125"/>
      <c r="I21" s="124" t="s">
        <v>190</v>
      </c>
      <c r="J21" s="126" t="s">
        <v>191</v>
      </c>
      <c r="K21" s="124" t="s">
        <v>192</v>
      </c>
      <c r="L21" s="120" t="s">
        <v>193</v>
      </c>
    </row>
    <row r="22" spans="1:12" ht="58.5" customHeight="1" x14ac:dyDescent="0.25">
      <c r="A22" s="124"/>
      <c r="B22" s="124"/>
      <c r="C22" s="121" t="s">
        <v>77</v>
      </c>
      <c r="D22" s="121"/>
      <c r="E22" s="73"/>
      <c r="F22" s="74"/>
      <c r="G22" s="122" t="s">
        <v>194</v>
      </c>
      <c r="H22" s="123"/>
      <c r="I22" s="124"/>
      <c r="J22" s="127"/>
      <c r="K22" s="124"/>
      <c r="L22" s="120"/>
    </row>
    <row r="23" spans="1:12" ht="47.25" x14ac:dyDescent="0.25">
      <c r="A23" s="124"/>
      <c r="B23" s="124"/>
      <c r="C23" s="75" t="s">
        <v>195</v>
      </c>
      <c r="D23" s="75" t="s">
        <v>196</v>
      </c>
      <c r="E23" s="75" t="s">
        <v>195</v>
      </c>
      <c r="F23" s="75" t="s">
        <v>196</v>
      </c>
      <c r="G23" s="75" t="s">
        <v>195</v>
      </c>
      <c r="H23" s="75" t="s">
        <v>196</v>
      </c>
      <c r="I23" s="124"/>
      <c r="J23" s="121"/>
      <c r="K23" s="124"/>
      <c r="L23" s="120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197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198</v>
      </c>
      <c r="B26" s="80" t="s">
        <v>199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200</v>
      </c>
      <c r="B27" s="80" t="s">
        <v>201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202</v>
      </c>
      <c r="B28" s="80" t="s">
        <v>203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204</v>
      </c>
      <c r="B29" s="80" t="s">
        <v>205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206</v>
      </c>
      <c r="B30" s="80" t="s">
        <v>207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208</v>
      </c>
      <c r="B31" s="82" t="s">
        <v>209</v>
      </c>
      <c r="C31" s="89">
        <v>46266</v>
      </c>
      <c r="D31" s="89">
        <v>46285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210</v>
      </c>
      <c r="B32" s="82" t="s">
        <v>211</v>
      </c>
      <c r="C32" s="89">
        <v>46371</v>
      </c>
      <c r="D32" s="89">
        <v>46386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212</v>
      </c>
      <c r="B33" s="82" t="s">
        <v>213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214</v>
      </c>
      <c r="B34" s="82" t="s">
        <v>215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216</v>
      </c>
      <c r="B35" s="82" t="s">
        <v>217</v>
      </c>
      <c r="C35" s="89">
        <v>46371</v>
      </c>
      <c r="D35" s="89">
        <v>46386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218</v>
      </c>
      <c r="B36" s="82" t="s">
        <v>219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220</v>
      </c>
      <c r="B37" s="82" t="s">
        <v>221</v>
      </c>
      <c r="C37" s="89">
        <v>46402</v>
      </c>
      <c r="D37" s="89">
        <v>46492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222</v>
      </c>
      <c r="B38" s="76" t="s">
        <v>223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224</v>
      </c>
      <c r="C39" s="89">
        <v>46492</v>
      </c>
      <c r="D39" s="89">
        <v>46538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225</v>
      </c>
      <c r="B40" s="82" t="s">
        <v>226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227</v>
      </c>
      <c r="B41" s="76" t="s">
        <v>228</v>
      </c>
      <c r="C41" s="89">
        <v>46539</v>
      </c>
      <c r="D41" s="89">
        <v>46645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229</v>
      </c>
      <c r="C42" s="89">
        <v>46539</v>
      </c>
      <c r="D42" s="89">
        <v>46645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230</v>
      </c>
      <c r="B43" s="82" t="s">
        <v>231</v>
      </c>
      <c r="C43" s="89">
        <v>46539</v>
      </c>
      <c r="D43" s="89">
        <v>46645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232</v>
      </c>
      <c r="B44" s="82" t="s">
        <v>233</v>
      </c>
      <c r="C44" s="89">
        <v>46539</v>
      </c>
      <c r="D44" s="89">
        <v>46645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234</v>
      </c>
      <c r="B45" s="82" t="s">
        <v>235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236</v>
      </c>
      <c r="B46" s="82" t="s">
        <v>237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238</v>
      </c>
      <c r="B47" s="82" t="s">
        <v>239</v>
      </c>
      <c r="C47" s="89">
        <v>46645</v>
      </c>
      <c r="D47" s="89">
        <v>46650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240</v>
      </c>
      <c r="B48" s="76" t="s">
        <v>241</v>
      </c>
      <c r="C48" s="89">
        <v>46650</v>
      </c>
      <c r="D48" s="89">
        <v>46655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242</v>
      </c>
      <c r="C49" s="89">
        <v>46650</v>
      </c>
      <c r="D49" s="89">
        <v>46655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243</v>
      </c>
      <c r="B50" s="82" t="s">
        <v>244</v>
      </c>
      <c r="C50" s="89">
        <v>46650</v>
      </c>
      <c r="D50" s="89">
        <v>46655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245</v>
      </c>
      <c r="B51" s="82" t="s">
        <v>246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247</v>
      </c>
      <c r="B52" s="82" t="s">
        <v>248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249</v>
      </c>
      <c r="B53" s="87" t="s">
        <v>250</v>
      </c>
      <c r="C53" s="89">
        <v>46650</v>
      </c>
      <c r="D53" s="89">
        <v>46655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251</v>
      </c>
      <c r="B54" s="82" t="s">
        <v>252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topLeftCell="A5" zoomScale="55" zoomScaleNormal="70" zoomScaleSheetLayoutView="55" workbookViewId="0">
      <selection activeCell="S21" sqref="S21:T21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265</v>
      </c>
    </row>
    <row r="4" spans="1:25" ht="18.75" customHeight="1" x14ac:dyDescent="0.25">
      <c r="A4" s="94" t="s">
        <v>256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8" t="s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99" t="s">
        <v>65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</row>
    <row r="9" spans="1:25" ht="18.75" customHeight="1" x14ac:dyDescent="0.25">
      <c r="A9" s="95" t="s">
        <v>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99" t="s">
        <v>268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</row>
    <row r="12" spans="1:25" x14ac:dyDescent="0.25">
      <c r="A12" s="95" t="s">
        <v>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7" t="s">
        <v>267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</row>
    <row r="15" spans="1:25" ht="15.75" customHeight="1" x14ac:dyDescent="0.25">
      <c r="A15" s="95" t="s">
        <v>1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</row>
    <row r="16" spans="1:2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8" spans="1:31" x14ac:dyDescent="0.25">
      <c r="A18" s="129" t="s">
        <v>71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20" spans="1:31" ht="33" customHeight="1" x14ac:dyDescent="0.25">
      <c r="A20" s="126" t="s">
        <v>72</v>
      </c>
      <c r="B20" s="126" t="s">
        <v>73</v>
      </c>
      <c r="C20" s="124" t="s">
        <v>74</v>
      </c>
      <c r="D20" s="124"/>
      <c r="E20" s="125" t="s">
        <v>75</v>
      </c>
      <c r="F20" s="125"/>
      <c r="G20" s="130" t="s">
        <v>257</v>
      </c>
      <c r="H20" s="131"/>
      <c r="I20" s="131"/>
      <c r="J20" s="131"/>
      <c r="K20" s="130" t="s">
        <v>258</v>
      </c>
      <c r="L20" s="131"/>
      <c r="M20" s="131"/>
      <c r="N20" s="131"/>
      <c r="O20" s="130" t="s">
        <v>259</v>
      </c>
      <c r="P20" s="131"/>
      <c r="Q20" s="131"/>
      <c r="R20" s="131"/>
      <c r="S20" s="130" t="s">
        <v>260</v>
      </c>
      <c r="T20" s="131"/>
      <c r="U20" s="131"/>
      <c r="V20" s="131"/>
      <c r="W20" s="130" t="s">
        <v>261</v>
      </c>
      <c r="X20" s="131"/>
      <c r="Y20" s="131"/>
      <c r="Z20" s="131"/>
      <c r="AA20" s="135" t="s">
        <v>76</v>
      </c>
      <c r="AB20" s="136"/>
      <c r="AC20" s="30"/>
      <c r="AD20" s="30"/>
      <c r="AE20" s="30"/>
    </row>
    <row r="21" spans="1:31" ht="99.75" customHeight="1" x14ac:dyDescent="0.25">
      <c r="A21" s="127"/>
      <c r="B21" s="127"/>
      <c r="C21" s="124"/>
      <c r="D21" s="124"/>
      <c r="E21" s="125"/>
      <c r="F21" s="125"/>
      <c r="G21" s="124" t="s">
        <v>77</v>
      </c>
      <c r="H21" s="124"/>
      <c r="I21" s="124" t="s">
        <v>180</v>
      </c>
      <c r="J21" s="124"/>
      <c r="K21" s="124" t="s">
        <v>77</v>
      </c>
      <c r="L21" s="124"/>
      <c r="M21" s="124" t="s">
        <v>180</v>
      </c>
      <c r="N21" s="124"/>
      <c r="O21" s="124" t="s">
        <v>77</v>
      </c>
      <c r="P21" s="124"/>
      <c r="Q21" s="124" t="s">
        <v>180</v>
      </c>
      <c r="R21" s="124"/>
      <c r="S21" s="124" t="s">
        <v>77</v>
      </c>
      <c r="T21" s="124"/>
      <c r="U21" s="124" t="s">
        <v>180</v>
      </c>
      <c r="V21" s="124"/>
      <c r="W21" s="124" t="s">
        <v>77</v>
      </c>
      <c r="X21" s="124"/>
      <c r="Y21" s="124" t="s">
        <v>180</v>
      </c>
      <c r="Z21" s="124"/>
      <c r="AA21" s="137"/>
      <c r="AB21" s="138"/>
    </row>
    <row r="22" spans="1:31" ht="96.75" customHeight="1" x14ac:dyDescent="0.25">
      <c r="A22" s="121"/>
      <c r="B22" s="121"/>
      <c r="C22" s="67" t="s">
        <v>77</v>
      </c>
      <c r="D22" s="67" t="s">
        <v>78</v>
      </c>
      <c r="E22" s="67" t="s">
        <v>262</v>
      </c>
      <c r="F22" s="67" t="s">
        <v>263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14.055599999999998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14.055599999999998</v>
      </c>
      <c r="G24" s="34">
        <f>G25+G26+G27+G28+G29</f>
        <v>0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v>14.055599999999998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14.055599999999998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14.055599999999998</v>
      </c>
      <c r="D27" s="61">
        <v>0</v>
      </c>
      <c r="E27" s="61">
        <v>0</v>
      </c>
      <c r="F27" s="61">
        <f>C27</f>
        <v>14.055599999999998</v>
      </c>
      <c r="G27" s="61">
        <v>0</v>
      </c>
      <c r="H27" s="61" t="s">
        <v>29</v>
      </c>
      <c r="I27" s="61">
        <v>0</v>
      </c>
      <c r="J27" s="61" t="s">
        <v>29</v>
      </c>
      <c r="K27" s="61">
        <v>14.055599999999998</v>
      </c>
      <c r="L27" s="61" t="s">
        <v>29</v>
      </c>
      <c r="M27" s="61">
        <v>0</v>
      </c>
      <c r="N27" s="61" t="s">
        <v>29</v>
      </c>
      <c r="O27" s="61">
        <v>0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14.055599999999998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11.712999999999999</v>
      </c>
      <c r="D30" s="34">
        <f t="shared" ref="D30:Y30" si="4">D31+D32+D33+D34</f>
        <v>0</v>
      </c>
      <c r="E30" s="34">
        <f t="shared" si="4"/>
        <v>0</v>
      </c>
      <c r="F30" s="34">
        <f>F31+F32+F33+F34</f>
        <v>11.712999999999999</v>
      </c>
      <c r="G30" s="34">
        <f t="shared" si="4"/>
        <v>0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v>11.712999999999999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11.712999999999999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0</v>
      </c>
      <c r="D31" s="61">
        <v>0</v>
      </c>
      <c r="E31" s="61">
        <v>0</v>
      </c>
      <c r="F31" s="90">
        <v>0</v>
      </c>
      <c r="G31" s="61">
        <f>F31</f>
        <v>0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0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0</v>
      </c>
      <c r="D32" s="61">
        <v>0</v>
      </c>
      <c r="E32" s="61">
        <v>0</v>
      </c>
      <c r="F32" s="90">
        <v>0</v>
      </c>
      <c r="G32" s="61">
        <f>F32</f>
        <v>0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0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11.712999999999999</v>
      </c>
      <c r="D33" s="61">
        <v>0</v>
      </c>
      <c r="E33" s="61">
        <v>0</v>
      </c>
      <c r="F33" s="90">
        <v>11.712999999999999</v>
      </c>
      <c r="G33" s="61">
        <v>0</v>
      </c>
      <c r="H33" s="61" t="s">
        <v>29</v>
      </c>
      <c r="I33" s="61">
        <v>0</v>
      </c>
      <c r="J33" s="61" t="s">
        <v>29</v>
      </c>
      <c r="K33" s="70">
        <v>11.712999999999999</v>
      </c>
      <c r="L33" s="61" t="s">
        <v>29</v>
      </c>
      <c r="M33" s="61">
        <v>0</v>
      </c>
      <c r="N33" s="61" t="s">
        <v>29</v>
      </c>
      <c r="O33" s="61">
        <v>0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11.712999999999999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3</v>
      </c>
      <c r="D35" s="34">
        <f t="shared" si="6"/>
        <v>0</v>
      </c>
      <c r="E35" s="34">
        <f t="shared" si="6"/>
        <v>0</v>
      </c>
      <c r="F35" s="34">
        <f t="shared" si="6"/>
        <v>3</v>
      </c>
      <c r="G35" s="34">
        <f>C35</f>
        <v>3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3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0.16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0.16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3</v>
      </c>
      <c r="D42" s="62">
        <v>0</v>
      </c>
      <c r="E42" s="62">
        <v>0</v>
      </c>
      <c r="F42" s="62">
        <v>3</v>
      </c>
      <c r="G42" s="62">
        <v>0</v>
      </c>
      <c r="H42" s="61" t="s">
        <v>29</v>
      </c>
      <c r="I42" s="62">
        <v>0</v>
      </c>
      <c r="J42" s="61" t="s">
        <v>29</v>
      </c>
      <c r="K42" s="62">
        <v>3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3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G43" si="8">C44+C45+C46+C47+C48+C49+C50</f>
        <v>3</v>
      </c>
      <c r="D43" s="34">
        <f t="shared" si="8"/>
        <v>0</v>
      </c>
      <c r="E43" s="34">
        <f t="shared" si="8"/>
        <v>0</v>
      </c>
      <c r="F43" s="34">
        <f t="shared" si="8"/>
        <v>3</v>
      </c>
      <c r="G43" s="34">
        <f t="shared" si="8"/>
        <v>0</v>
      </c>
      <c r="H43" s="34" t="s">
        <v>29</v>
      </c>
      <c r="I43" s="34">
        <f>I44+I45+I46+I47+I48+I49+I50</f>
        <v>0</v>
      </c>
      <c r="J43" s="34" t="s">
        <v>29</v>
      </c>
      <c r="K43" s="34">
        <f t="shared" ref="K43" si="9">K44+K45+K46+K47+K48+K49+K50</f>
        <v>3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>G43+K43+O43+S43+W43</f>
        <v>3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G50" si="10">C36</f>
        <v>0</v>
      </c>
      <c r="D44" s="61">
        <f t="shared" si="10"/>
        <v>0</v>
      </c>
      <c r="E44" s="61">
        <f t="shared" si="10"/>
        <v>0</v>
      </c>
      <c r="F44" s="61">
        <f t="shared" si="10"/>
        <v>0</v>
      </c>
      <c r="G44" s="61">
        <f t="shared" si="10"/>
        <v>0</v>
      </c>
      <c r="H44" s="61" t="s">
        <v>29</v>
      </c>
      <c r="I44" s="61">
        <f t="shared" ref="I44:I50" si="11">I36</f>
        <v>0</v>
      </c>
      <c r="J44" s="61" t="s">
        <v>29</v>
      </c>
      <c r="K44" s="61">
        <v>0</v>
      </c>
      <c r="L44" s="61" t="s">
        <v>29</v>
      </c>
      <c r="M44" s="61">
        <f t="shared" ref="M44:M50" si="12">M36</f>
        <v>0</v>
      </c>
      <c r="N44" s="61" t="s">
        <v>29</v>
      </c>
      <c r="O44" s="61">
        <f t="shared" ref="O44:O49" si="13">O36</f>
        <v>0</v>
      </c>
      <c r="P44" s="61" t="s">
        <v>29</v>
      </c>
      <c r="Q44" s="61">
        <f t="shared" ref="Q44:Q50" si="14">Q36</f>
        <v>0</v>
      </c>
      <c r="R44" s="61" t="s">
        <v>29</v>
      </c>
      <c r="S44" s="61">
        <f t="shared" ref="S44:S49" si="15">S36</f>
        <v>0</v>
      </c>
      <c r="T44" s="61" t="s">
        <v>29</v>
      </c>
      <c r="U44" s="61">
        <f t="shared" ref="U44:U49" si="16">U36</f>
        <v>0</v>
      </c>
      <c r="V44" s="61" t="s">
        <v>29</v>
      </c>
      <c r="W44" s="61">
        <f t="shared" ref="W44:W49" si="17">W36</f>
        <v>0</v>
      </c>
      <c r="X44" s="61" t="s">
        <v>29</v>
      </c>
      <c r="Y44" s="61">
        <f t="shared" ref="Y44:Y50" si="18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10"/>
        <v>0</v>
      </c>
      <c r="D45" s="61">
        <f t="shared" si="10"/>
        <v>0</v>
      </c>
      <c r="E45" s="61">
        <f t="shared" si="10"/>
        <v>0</v>
      </c>
      <c r="F45" s="61">
        <f t="shared" si="10"/>
        <v>0</v>
      </c>
      <c r="G45" s="61">
        <f>F45</f>
        <v>0</v>
      </c>
      <c r="H45" s="61" t="s">
        <v>29</v>
      </c>
      <c r="I45" s="61">
        <f t="shared" si="11"/>
        <v>0</v>
      </c>
      <c r="J45" s="61" t="s">
        <v>29</v>
      </c>
      <c r="K45" s="61">
        <v>0</v>
      </c>
      <c r="L45" s="61" t="s">
        <v>29</v>
      </c>
      <c r="M45" s="61">
        <f t="shared" si="12"/>
        <v>0</v>
      </c>
      <c r="N45" s="61" t="s">
        <v>29</v>
      </c>
      <c r="O45" s="61">
        <v>0</v>
      </c>
      <c r="P45" s="61" t="s">
        <v>29</v>
      </c>
      <c r="Q45" s="61">
        <f t="shared" si="14"/>
        <v>0</v>
      </c>
      <c r="R45" s="61" t="s">
        <v>29</v>
      </c>
      <c r="S45" s="61">
        <f t="shared" si="15"/>
        <v>0</v>
      </c>
      <c r="T45" s="61" t="s">
        <v>29</v>
      </c>
      <c r="U45" s="61">
        <f t="shared" si="16"/>
        <v>0</v>
      </c>
      <c r="V45" s="61" t="s">
        <v>29</v>
      </c>
      <c r="W45" s="61">
        <f t="shared" si="17"/>
        <v>0</v>
      </c>
      <c r="X45" s="61" t="s">
        <v>29</v>
      </c>
      <c r="Y45" s="61">
        <f t="shared" si="18"/>
        <v>0</v>
      </c>
      <c r="Z45" s="61" t="s">
        <v>29</v>
      </c>
      <c r="AA45" s="61">
        <f t="shared" si="2"/>
        <v>0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10"/>
        <v>0</v>
      </c>
      <c r="D46" s="61">
        <f t="shared" si="10"/>
        <v>0</v>
      </c>
      <c r="E46" s="61">
        <f t="shared" si="10"/>
        <v>0</v>
      </c>
      <c r="F46" s="61">
        <f t="shared" si="10"/>
        <v>0</v>
      </c>
      <c r="G46" s="61">
        <f t="shared" si="10"/>
        <v>0</v>
      </c>
      <c r="H46" s="61" t="s">
        <v>29</v>
      </c>
      <c r="I46" s="61">
        <f t="shared" si="11"/>
        <v>0</v>
      </c>
      <c r="J46" s="61" t="s">
        <v>29</v>
      </c>
      <c r="K46" s="61">
        <v>0</v>
      </c>
      <c r="L46" s="61" t="s">
        <v>29</v>
      </c>
      <c r="M46" s="61">
        <f t="shared" si="12"/>
        <v>0</v>
      </c>
      <c r="N46" s="61" t="s">
        <v>29</v>
      </c>
      <c r="O46" s="61">
        <f t="shared" si="13"/>
        <v>0</v>
      </c>
      <c r="P46" s="61" t="s">
        <v>29</v>
      </c>
      <c r="Q46" s="61">
        <f t="shared" si="14"/>
        <v>0</v>
      </c>
      <c r="R46" s="61" t="s">
        <v>29</v>
      </c>
      <c r="S46" s="61">
        <f t="shared" si="15"/>
        <v>0</v>
      </c>
      <c r="T46" s="61" t="s">
        <v>29</v>
      </c>
      <c r="U46" s="61">
        <f t="shared" si="16"/>
        <v>0</v>
      </c>
      <c r="V46" s="61" t="s">
        <v>29</v>
      </c>
      <c r="W46" s="61">
        <f t="shared" si="17"/>
        <v>0</v>
      </c>
      <c r="X46" s="61" t="s">
        <v>29</v>
      </c>
      <c r="Y46" s="61">
        <f t="shared" si="18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10"/>
        <v>0</v>
      </c>
      <c r="E47" s="61">
        <f t="shared" si="10"/>
        <v>0</v>
      </c>
      <c r="F47" s="61">
        <v>0</v>
      </c>
      <c r="G47" s="61">
        <f t="shared" si="10"/>
        <v>0</v>
      </c>
      <c r="H47" s="61" t="s">
        <v>29</v>
      </c>
      <c r="I47" s="61">
        <f t="shared" si="11"/>
        <v>0</v>
      </c>
      <c r="J47" s="61" t="s">
        <v>29</v>
      </c>
      <c r="K47" s="61">
        <v>0</v>
      </c>
      <c r="L47" s="61" t="s">
        <v>29</v>
      </c>
      <c r="M47" s="61">
        <f t="shared" si="12"/>
        <v>0</v>
      </c>
      <c r="N47" s="61" t="s">
        <v>29</v>
      </c>
      <c r="O47" s="61">
        <f t="shared" si="13"/>
        <v>0</v>
      </c>
      <c r="P47" s="61" t="s">
        <v>29</v>
      </c>
      <c r="Q47" s="61">
        <f t="shared" si="14"/>
        <v>0</v>
      </c>
      <c r="R47" s="61" t="s">
        <v>29</v>
      </c>
      <c r="S47" s="61">
        <f t="shared" si="15"/>
        <v>0</v>
      </c>
      <c r="T47" s="61" t="s">
        <v>29</v>
      </c>
      <c r="U47" s="61">
        <f t="shared" si="16"/>
        <v>0</v>
      </c>
      <c r="V47" s="61" t="s">
        <v>29</v>
      </c>
      <c r="W47" s="61">
        <f t="shared" si="17"/>
        <v>0</v>
      </c>
      <c r="X47" s="61" t="s">
        <v>29</v>
      </c>
      <c r="Y47" s="61">
        <f t="shared" si="18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10"/>
        <v>0</v>
      </c>
      <c r="D48" s="61">
        <f t="shared" si="10"/>
        <v>0</v>
      </c>
      <c r="E48" s="61">
        <f t="shared" si="10"/>
        <v>0</v>
      </c>
      <c r="F48" s="61">
        <f t="shared" si="10"/>
        <v>0</v>
      </c>
      <c r="G48" s="61">
        <f t="shared" si="10"/>
        <v>0</v>
      </c>
      <c r="H48" s="61" t="s">
        <v>29</v>
      </c>
      <c r="I48" s="61">
        <f t="shared" si="11"/>
        <v>0</v>
      </c>
      <c r="J48" s="61" t="s">
        <v>29</v>
      </c>
      <c r="K48" s="61">
        <v>0</v>
      </c>
      <c r="L48" s="61" t="s">
        <v>29</v>
      </c>
      <c r="M48" s="61">
        <f t="shared" si="12"/>
        <v>0</v>
      </c>
      <c r="N48" s="61" t="s">
        <v>29</v>
      </c>
      <c r="O48" s="61">
        <f t="shared" si="13"/>
        <v>0</v>
      </c>
      <c r="P48" s="61" t="s">
        <v>29</v>
      </c>
      <c r="Q48" s="61">
        <f t="shared" si="14"/>
        <v>0</v>
      </c>
      <c r="R48" s="61" t="s">
        <v>29</v>
      </c>
      <c r="S48" s="61">
        <f t="shared" si="15"/>
        <v>0</v>
      </c>
      <c r="T48" s="61" t="s">
        <v>29</v>
      </c>
      <c r="U48" s="61">
        <f t="shared" si="16"/>
        <v>0</v>
      </c>
      <c r="V48" s="61" t="s">
        <v>29</v>
      </c>
      <c r="W48" s="61">
        <f t="shared" si="17"/>
        <v>0</v>
      </c>
      <c r="X48" s="61" t="s">
        <v>29</v>
      </c>
      <c r="Y48" s="61">
        <f t="shared" si="18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10"/>
        <v>0</v>
      </c>
      <c r="D49" s="61">
        <f t="shared" si="10"/>
        <v>0</v>
      </c>
      <c r="E49" s="61">
        <f t="shared" si="10"/>
        <v>0</v>
      </c>
      <c r="F49" s="61">
        <f t="shared" si="10"/>
        <v>0</v>
      </c>
      <c r="G49" s="61">
        <f t="shared" si="10"/>
        <v>0</v>
      </c>
      <c r="H49" s="61" t="s">
        <v>29</v>
      </c>
      <c r="I49" s="61">
        <f t="shared" si="11"/>
        <v>0</v>
      </c>
      <c r="J49" s="61" t="s">
        <v>29</v>
      </c>
      <c r="K49" s="61">
        <v>0</v>
      </c>
      <c r="L49" s="61" t="s">
        <v>29</v>
      </c>
      <c r="M49" s="61">
        <f t="shared" si="12"/>
        <v>0</v>
      </c>
      <c r="N49" s="61" t="s">
        <v>29</v>
      </c>
      <c r="O49" s="61">
        <f t="shared" si="13"/>
        <v>0</v>
      </c>
      <c r="P49" s="61" t="s">
        <v>29</v>
      </c>
      <c r="Q49" s="61">
        <f t="shared" si="14"/>
        <v>0</v>
      </c>
      <c r="R49" s="61" t="s">
        <v>29</v>
      </c>
      <c r="S49" s="61">
        <f t="shared" si="15"/>
        <v>0</v>
      </c>
      <c r="T49" s="61" t="s">
        <v>29</v>
      </c>
      <c r="U49" s="61">
        <f t="shared" si="16"/>
        <v>0</v>
      </c>
      <c r="V49" s="61" t="s">
        <v>29</v>
      </c>
      <c r="W49" s="61">
        <f t="shared" si="17"/>
        <v>0</v>
      </c>
      <c r="X49" s="61" t="s">
        <v>29</v>
      </c>
      <c r="Y49" s="61">
        <f t="shared" si="18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3</v>
      </c>
      <c r="D50" s="62">
        <v>0</v>
      </c>
      <c r="E50" s="62">
        <v>0</v>
      </c>
      <c r="F50" s="62">
        <v>3</v>
      </c>
      <c r="G50" s="62">
        <f t="shared" si="10"/>
        <v>0</v>
      </c>
      <c r="H50" s="61" t="s">
        <v>29</v>
      </c>
      <c r="I50" s="62">
        <f t="shared" si="11"/>
        <v>0</v>
      </c>
      <c r="J50" s="61" t="s">
        <v>29</v>
      </c>
      <c r="K50" s="62">
        <v>3</v>
      </c>
      <c r="L50" s="61" t="s">
        <v>29</v>
      </c>
      <c r="M50" s="62">
        <f t="shared" si="12"/>
        <v>0</v>
      </c>
      <c r="N50" s="61" t="s">
        <v>29</v>
      </c>
      <c r="O50" s="62">
        <v>0</v>
      </c>
      <c r="P50" s="61" t="s">
        <v>29</v>
      </c>
      <c r="Q50" s="62">
        <f t="shared" si="14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8"/>
        <v>0</v>
      </c>
      <c r="Z50" s="61" t="s">
        <v>29</v>
      </c>
      <c r="AA50" s="61">
        <f t="shared" si="2"/>
        <v>3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11.712999999999999</v>
      </c>
      <c r="D52" s="61">
        <f t="shared" ref="D52:Y52" si="19">D30</f>
        <v>0</v>
      </c>
      <c r="E52" s="61">
        <f t="shared" si="19"/>
        <v>0</v>
      </c>
      <c r="F52" s="61">
        <f t="shared" si="19"/>
        <v>11.712999999999999</v>
      </c>
      <c r="G52" s="61">
        <f t="shared" si="19"/>
        <v>0</v>
      </c>
      <c r="H52" s="61" t="s">
        <v>29</v>
      </c>
      <c r="I52" s="61">
        <f t="shared" ref="I52" si="20">I30</f>
        <v>0</v>
      </c>
      <c r="J52" s="61" t="s">
        <v>29</v>
      </c>
      <c r="K52" s="61">
        <v>11.712999999999999</v>
      </c>
      <c r="L52" s="61" t="s">
        <v>29</v>
      </c>
      <c r="M52" s="61">
        <f t="shared" si="19"/>
        <v>0</v>
      </c>
      <c r="N52" s="61" t="s">
        <v>29</v>
      </c>
      <c r="O52" s="61">
        <f t="shared" si="19"/>
        <v>0</v>
      </c>
      <c r="P52" s="61" t="s">
        <v>29</v>
      </c>
      <c r="Q52" s="61">
        <f t="shared" si="19"/>
        <v>0</v>
      </c>
      <c r="R52" s="61" t="s">
        <v>29</v>
      </c>
      <c r="S52" s="61">
        <f t="shared" si="19"/>
        <v>0</v>
      </c>
      <c r="T52" s="61" t="s">
        <v>29</v>
      </c>
      <c r="U52" s="61">
        <f t="shared" si="19"/>
        <v>0</v>
      </c>
      <c r="V52" s="61" t="s">
        <v>29</v>
      </c>
      <c r="W52" s="61">
        <f t="shared" si="19"/>
        <v>0</v>
      </c>
      <c r="X52" s="61" t="s">
        <v>29</v>
      </c>
      <c r="Y52" s="61">
        <f t="shared" si="19"/>
        <v>0</v>
      </c>
      <c r="Z52" s="61" t="s">
        <v>29</v>
      </c>
      <c r="AA52" s="61">
        <f>G52+K52+O52+S52+W52</f>
        <v>11.712999999999999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G55" si="21">C44</f>
        <v>0</v>
      </c>
      <c r="D53" s="61">
        <f t="shared" si="21"/>
        <v>0</v>
      </c>
      <c r="E53" s="61">
        <f t="shared" si="21"/>
        <v>0</v>
      </c>
      <c r="F53" s="61">
        <f t="shared" si="21"/>
        <v>0</v>
      </c>
      <c r="G53" s="61">
        <f t="shared" si="21"/>
        <v>0</v>
      </c>
      <c r="H53" s="61" t="s">
        <v>29</v>
      </c>
      <c r="I53" s="61">
        <f>I44</f>
        <v>0</v>
      </c>
      <c r="J53" s="61" t="s">
        <v>29</v>
      </c>
      <c r="K53" s="61">
        <v>0</v>
      </c>
      <c r="L53" s="61" t="s">
        <v>29</v>
      </c>
      <c r="M53" s="61">
        <f>M44</f>
        <v>0</v>
      </c>
      <c r="N53" s="61" t="s">
        <v>29</v>
      </c>
      <c r="O53" s="61">
        <f>O44</f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2">G53+K53+O53+S53+W53</f>
        <v>0</v>
      </c>
      <c r="AB53" s="61">
        <f t="shared" ref="AB53:AB64" si="23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</v>
      </c>
      <c r="D54" s="62">
        <f t="shared" si="21"/>
        <v>0</v>
      </c>
      <c r="E54" s="62">
        <f t="shared" si="21"/>
        <v>0</v>
      </c>
      <c r="F54" s="62">
        <f t="shared" si="21"/>
        <v>0</v>
      </c>
      <c r="G54" s="62">
        <f t="shared" si="21"/>
        <v>0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f>O45</f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2"/>
        <v>0</v>
      </c>
      <c r="AB54" s="61">
        <f t="shared" si="23"/>
        <v>0</v>
      </c>
    </row>
    <row r="55" spans="1:28" x14ac:dyDescent="0.25">
      <c r="A55" s="35" t="s">
        <v>133</v>
      </c>
      <c r="B55" s="38" t="s">
        <v>134</v>
      </c>
      <c r="C55" s="62">
        <f t="shared" si="21"/>
        <v>0</v>
      </c>
      <c r="D55" s="62">
        <f t="shared" si="21"/>
        <v>0</v>
      </c>
      <c r="E55" s="62">
        <f t="shared" si="21"/>
        <v>0</v>
      </c>
      <c r="F55" s="62">
        <f t="shared" si="21"/>
        <v>0</v>
      </c>
      <c r="G55" s="62">
        <f t="shared" si="21"/>
        <v>0</v>
      </c>
      <c r="H55" s="61" t="s">
        <v>29</v>
      </c>
      <c r="I55" s="62">
        <f>I46</f>
        <v>0</v>
      </c>
      <c r="J55" s="61" t="s">
        <v>29</v>
      </c>
      <c r="K55" s="62">
        <v>0</v>
      </c>
      <c r="L55" s="61" t="s">
        <v>29</v>
      </c>
      <c r="M55" s="62">
        <f>M46</f>
        <v>0</v>
      </c>
      <c r="N55" s="61" t="s">
        <v>29</v>
      </c>
      <c r="O55" s="62">
        <f>O46</f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2"/>
        <v>0</v>
      </c>
      <c r="AB55" s="61">
        <f t="shared" si="23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4">C47+C48+C49</f>
        <v>0</v>
      </c>
      <c r="D56" s="62">
        <f t="shared" si="24"/>
        <v>0</v>
      </c>
      <c r="E56" s="62">
        <f t="shared" si="24"/>
        <v>0</v>
      </c>
      <c r="F56" s="62">
        <f t="shared" si="24"/>
        <v>0</v>
      </c>
      <c r="G56" s="62">
        <f t="shared" si="24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f>O47+O48+O49</f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2"/>
        <v>0</v>
      </c>
      <c r="AB56" s="61">
        <f t="shared" si="23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G57" si="25">E50</f>
        <v>0</v>
      </c>
      <c r="F57" s="62">
        <f t="shared" si="25"/>
        <v>3</v>
      </c>
      <c r="G57" s="62">
        <f t="shared" si="25"/>
        <v>0</v>
      </c>
      <c r="H57" s="61" t="s">
        <v>29</v>
      </c>
      <c r="I57" s="62">
        <f>I50</f>
        <v>0</v>
      </c>
      <c r="J57" s="61" t="s">
        <v>29</v>
      </c>
      <c r="K57" s="62">
        <v>0</v>
      </c>
      <c r="L57" s="61" t="s">
        <v>29</v>
      </c>
      <c r="M57" s="62">
        <f>M50</f>
        <v>0</v>
      </c>
      <c r="N57" s="61" t="s">
        <v>29</v>
      </c>
      <c r="O57" s="62">
        <f>O50</f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0</v>
      </c>
      <c r="AB57" s="61">
        <f t="shared" si="23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6">D60+D61+D62+D63+D64</f>
        <v>0</v>
      </c>
      <c r="E59" s="34">
        <f t="shared" si="26"/>
        <v>0</v>
      </c>
      <c r="F59" s="34">
        <f t="shared" si="26"/>
        <v>0</v>
      </c>
      <c r="G59" s="34">
        <f t="shared" si="26"/>
        <v>0</v>
      </c>
      <c r="H59" s="34" t="s">
        <v>29</v>
      </c>
      <c r="I59" s="34">
        <f t="shared" ref="I59" si="27">I60+I61+I62+I63+I64</f>
        <v>0</v>
      </c>
      <c r="J59" s="34" t="s">
        <v>29</v>
      </c>
      <c r="K59" s="34">
        <v>0</v>
      </c>
      <c r="L59" s="34" t="s">
        <v>29</v>
      </c>
      <c r="M59" s="34">
        <f t="shared" si="26"/>
        <v>0</v>
      </c>
      <c r="N59" s="34" t="s">
        <v>29</v>
      </c>
      <c r="O59" s="34">
        <f t="shared" si="26"/>
        <v>0</v>
      </c>
      <c r="P59" s="34" t="s">
        <v>29</v>
      </c>
      <c r="Q59" s="34">
        <f t="shared" si="26"/>
        <v>0</v>
      </c>
      <c r="R59" s="34" t="s">
        <v>29</v>
      </c>
      <c r="S59" s="34">
        <f t="shared" si="26"/>
        <v>0</v>
      </c>
      <c r="T59" s="34" t="s">
        <v>29</v>
      </c>
      <c r="U59" s="34">
        <f t="shared" si="26"/>
        <v>0</v>
      </c>
      <c r="V59" s="34" t="s">
        <v>29</v>
      </c>
      <c r="W59" s="34">
        <f t="shared" si="26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3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8">G60+K60+O60+S60+W60</f>
        <v>0</v>
      </c>
      <c r="AB60" s="61">
        <f t="shared" si="23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8"/>
        <v>0</v>
      </c>
      <c r="AB61" s="61">
        <f t="shared" si="23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8"/>
        <v>0</v>
      </c>
      <c r="AB62" s="61">
        <f t="shared" si="23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8"/>
        <v>0</v>
      </c>
      <c r="AB63" s="61">
        <f t="shared" si="23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8"/>
        <v>0</v>
      </c>
      <c r="AB64" s="61">
        <f t="shared" si="23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4"/>
      <c r="C66" s="134"/>
      <c r="D66" s="134"/>
      <c r="E66" s="134"/>
      <c r="F66" s="134"/>
      <c r="G66" s="134"/>
      <c r="H66" s="134"/>
      <c r="I66" s="134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4"/>
      <c r="C68" s="134"/>
      <c r="D68" s="134"/>
      <c r="E68" s="134"/>
      <c r="F68" s="134"/>
      <c r="G68" s="134"/>
      <c r="H68" s="134"/>
      <c r="I68" s="134"/>
      <c r="J68" s="66"/>
      <c r="K68" s="66"/>
    </row>
    <row r="70" spans="1:20" ht="36.75" customHeight="1" x14ac:dyDescent="0.25">
      <c r="B70" s="134"/>
      <c r="C70" s="134"/>
      <c r="D70" s="134"/>
      <c r="E70" s="134"/>
      <c r="F70" s="134"/>
      <c r="G70" s="134"/>
      <c r="H70" s="134"/>
      <c r="I70" s="134"/>
      <c r="J70" s="66"/>
      <c r="K70" s="66"/>
    </row>
    <row r="71" spans="1:20" x14ac:dyDescent="0.25">
      <c r="N71" s="44"/>
    </row>
    <row r="72" spans="1:20" ht="51" customHeight="1" x14ac:dyDescent="0.25">
      <c r="B72" s="134"/>
      <c r="C72" s="134"/>
      <c r="D72" s="134"/>
      <c r="E72" s="134"/>
      <c r="F72" s="134"/>
      <c r="G72" s="134"/>
      <c r="H72" s="134"/>
      <c r="I72" s="134"/>
      <c r="J72" s="66"/>
      <c r="K72" s="66"/>
      <c r="N72" s="44"/>
    </row>
    <row r="73" spans="1:20" ht="32.25" customHeight="1" x14ac:dyDescent="0.25">
      <c r="B73" s="134"/>
      <c r="C73" s="134"/>
      <c r="D73" s="134"/>
      <c r="E73" s="134"/>
      <c r="F73" s="134"/>
      <c r="G73" s="134"/>
      <c r="H73" s="134"/>
      <c r="I73" s="134"/>
      <c r="J73" s="66"/>
      <c r="K73" s="66"/>
    </row>
    <row r="74" spans="1:20" ht="51.75" customHeight="1" x14ac:dyDescent="0.25">
      <c r="B74" s="134"/>
      <c r="C74" s="134"/>
      <c r="D74" s="134"/>
      <c r="E74" s="134"/>
      <c r="F74" s="134"/>
      <c r="G74" s="134"/>
      <c r="H74" s="134"/>
      <c r="I74" s="134"/>
      <c r="J74" s="66"/>
      <c r="K74" s="66"/>
    </row>
    <row r="75" spans="1:20" ht="21.75" customHeight="1" x14ac:dyDescent="0.25">
      <c r="B75" s="132"/>
      <c r="C75" s="132"/>
      <c r="D75" s="132"/>
      <c r="E75" s="132"/>
      <c r="F75" s="132"/>
      <c r="G75" s="132"/>
      <c r="H75" s="132"/>
      <c r="I75" s="132"/>
      <c r="J75" s="68"/>
      <c r="K75" s="68"/>
    </row>
    <row r="76" spans="1:20" ht="23.25" customHeight="1" x14ac:dyDescent="0.25"/>
    <row r="77" spans="1:20" ht="18.75" customHeight="1" x14ac:dyDescent="0.25">
      <c r="B77" s="133"/>
      <c r="C77" s="133"/>
      <c r="D77" s="133"/>
      <c r="E77" s="133"/>
      <c r="F77" s="133"/>
      <c r="G77" s="133"/>
      <c r="H77" s="133"/>
      <c r="I77" s="133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5:I75"/>
    <mergeCell ref="B77:I77"/>
    <mergeCell ref="B66:I66"/>
    <mergeCell ref="B68:I68"/>
    <mergeCell ref="B70:I70"/>
    <mergeCell ref="B72:I72"/>
    <mergeCell ref="B73:I73"/>
    <mergeCell ref="B74:I74"/>
    <mergeCell ref="A14:W14"/>
    <mergeCell ref="A4:U4"/>
    <mergeCell ref="A12:U12"/>
    <mergeCell ref="A9:U9"/>
    <mergeCell ref="A11:U11"/>
    <mergeCell ref="A8:U8"/>
    <mergeCell ref="A6:U6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2025-05-26T08:11:33Z</dcterms:modified>
</cp:coreProperties>
</file>