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85123E42-E864-4516-983C-FE9DCACCCCDF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№2 2025-2030" sheetId="3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BF45" i="3" l="1"/>
  <c r="AS111" i="3"/>
  <c r="Q56" i="3"/>
  <c r="Q55" i="3"/>
  <c r="Q54" i="3"/>
  <c r="Q44" i="3"/>
  <c r="BZ53" i="3"/>
  <c r="BP52" i="3"/>
  <c r="AL53" i="3"/>
  <c r="AL52" i="3"/>
  <c r="Q51" i="3"/>
  <c r="Q50" i="3"/>
  <c r="T43" i="3"/>
  <c r="T39" i="3"/>
  <c r="CL78" i="3"/>
  <c r="CL77" i="3"/>
  <c r="CL76" i="3"/>
  <c r="CL75" i="3"/>
  <c r="CB88" i="3"/>
  <c r="CB87" i="3"/>
  <c r="CB86" i="3"/>
  <c r="CO86" i="3"/>
  <c r="CO88" i="3"/>
  <c r="CO87" i="3"/>
  <c r="CO85" i="3"/>
  <c r="CO84" i="3"/>
  <c r="CO83" i="3"/>
  <c r="CO78" i="3"/>
  <c r="CO77" i="3"/>
  <c r="CO76" i="3"/>
  <c r="CO75" i="3"/>
  <c r="CO74" i="3"/>
  <c r="CO73" i="3"/>
  <c r="CO72" i="3"/>
  <c r="CO71" i="3"/>
  <c r="CO70" i="3"/>
  <c r="CO69" i="3"/>
  <c r="CO68" i="3"/>
  <c r="CO67" i="3"/>
  <c r="CO66" i="3"/>
  <c r="CO65" i="3"/>
  <c r="CO64" i="3"/>
  <c r="CO63" i="3"/>
  <c r="CO62" i="3"/>
  <c r="CO61" i="3"/>
  <c r="CO60" i="3"/>
  <c r="CO59" i="3"/>
  <c r="CO58" i="3"/>
  <c r="CO57" i="3"/>
  <c r="CO56" i="3"/>
  <c r="CO55" i="3"/>
  <c r="CO54" i="3"/>
  <c r="CO53" i="3"/>
  <c r="CO52" i="3"/>
  <c r="CO51" i="3"/>
  <c r="CO50" i="3"/>
  <c r="CO47" i="3"/>
  <c r="CO46" i="3"/>
  <c r="CO45" i="3"/>
  <c r="CO44" i="3"/>
  <c r="CO43" i="3"/>
  <c r="CO41" i="3"/>
  <c r="CO40" i="3"/>
  <c r="CO39" i="3"/>
  <c r="CJ113" i="3"/>
  <c r="CJ112" i="3"/>
  <c r="CJ111" i="3"/>
  <c r="CJ110" i="3"/>
  <c r="CJ88" i="3"/>
  <c r="CJ87" i="3"/>
  <c r="CJ86" i="3"/>
  <c r="CG86" i="3" s="1"/>
  <c r="CJ84" i="3"/>
  <c r="CJ83" i="3"/>
  <c r="CG78" i="3"/>
  <c r="CG77" i="3"/>
  <c r="CG76" i="3"/>
  <c r="CG75" i="3"/>
  <c r="CJ78" i="3"/>
  <c r="CJ77" i="3"/>
  <c r="CJ76" i="3"/>
  <c r="CJ75" i="3"/>
  <c r="CJ74" i="3"/>
  <c r="CJ73" i="3"/>
  <c r="CJ72" i="3"/>
  <c r="CJ71" i="3"/>
  <c r="CJ70" i="3"/>
  <c r="CJ69" i="3"/>
  <c r="CJ68" i="3"/>
  <c r="CJ67" i="3"/>
  <c r="CJ66" i="3"/>
  <c r="CJ65" i="3"/>
  <c r="CJ64" i="3"/>
  <c r="CJ63" i="3"/>
  <c r="CJ62" i="3"/>
  <c r="CJ61" i="3"/>
  <c r="CJ60" i="3"/>
  <c r="CJ59" i="3"/>
  <c r="CJ58" i="3"/>
  <c r="CJ57" i="3"/>
  <c r="CJ56" i="3"/>
  <c r="CJ55" i="3"/>
  <c r="CJ54" i="3"/>
  <c r="CJ53" i="3"/>
  <c r="CJ52" i="3"/>
  <c r="CJ51" i="3"/>
  <c r="CJ50" i="3"/>
  <c r="CJ47" i="3"/>
  <c r="CJ46" i="3"/>
  <c r="CJ45" i="3"/>
  <c r="CJ44" i="3"/>
  <c r="CJ40" i="3"/>
  <c r="CK43" i="3"/>
  <c r="CK44" i="3"/>
  <c r="CK45" i="3"/>
  <c r="CK46" i="3"/>
  <c r="CK47" i="3"/>
  <c r="CF38" i="3"/>
  <c r="I82" i="3"/>
  <c r="J82" i="3"/>
  <c r="K82" i="3"/>
  <c r="L82" i="3"/>
  <c r="M82" i="3"/>
  <c r="N82" i="3"/>
  <c r="O82" i="3"/>
  <c r="P82" i="3"/>
  <c r="V82" i="3"/>
  <c r="W82" i="3"/>
  <c r="X82" i="3"/>
  <c r="Z82" i="3"/>
  <c r="AA82" i="3"/>
  <c r="AB82" i="3"/>
  <c r="AC82" i="3"/>
  <c r="AE82" i="3"/>
  <c r="AF82" i="3"/>
  <c r="AG82" i="3"/>
  <c r="AH82" i="3"/>
  <c r="AI82" i="3"/>
  <c r="AJ82" i="3"/>
  <c r="AK82" i="3"/>
  <c r="AL82" i="3"/>
  <c r="AM82" i="3"/>
  <c r="AO82" i="3"/>
  <c r="AP82" i="3"/>
  <c r="AQ82" i="3"/>
  <c r="AR82" i="3"/>
  <c r="AS82" i="3"/>
  <c r="AT82" i="3"/>
  <c r="AU82" i="3"/>
  <c r="AV82" i="3"/>
  <c r="AW82" i="3"/>
  <c r="AY82" i="3"/>
  <c r="AZ82" i="3"/>
  <c r="BA82" i="3"/>
  <c r="BB82" i="3"/>
  <c r="BC82" i="3"/>
  <c r="BD82" i="3"/>
  <c r="BE82" i="3"/>
  <c r="BG82" i="3"/>
  <c r="BI82" i="3"/>
  <c r="BJ82" i="3"/>
  <c r="BK82" i="3"/>
  <c r="BL82" i="3"/>
  <c r="BM82" i="3"/>
  <c r="BN82" i="3"/>
  <c r="BO82" i="3"/>
  <c r="BP82" i="3"/>
  <c r="BQ82" i="3"/>
  <c r="BS82" i="3"/>
  <c r="BT82" i="3"/>
  <c r="BU82" i="3"/>
  <c r="BV82" i="3"/>
  <c r="BW82" i="3"/>
  <c r="BX82" i="3"/>
  <c r="BY82" i="3"/>
  <c r="BZ82" i="3"/>
  <c r="CA82" i="3"/>
  <c r="CC82" i="3"/>
  <c r="CD82" i="3"/>
  <c r="CE82" i="3"/>
  <c r="CF82" i="3"/>
  <c r="H82" i="3"/>
  <c r="CL86" i="3"/>
  <c r="CG88" i="3"/>
  <c r="AG88" i="3"/>
  <c r="AD88" i="3"/>
  <c r="AB88" i="3"/>
  <c r="Y88" i="3"/>
  <c r="AG87" i="3"/>
  <c r="AD87" i="3"/>
  <c r="AB87" i="3"/>
  <c r="Y87" i="3"/>
  <c r="AG86" i="3"/>
  <c r="AD86" i="3"/>
  <c r="AB86" i="3"/>
  <c r="Y86" i="3"/>
  <c r="CL88" i="3"/>
  <c r="Q82" i="3"/>
  <c r="AD41" i="3"/>
  <c r="AD40" i="3"/>
  <c r="I49" i="3"/>
  <c r="J49" i="3"/>
  <c r="K49" i="3"/>
  <c r="L49" i="3"/>
  <c r="M49" i="3"/>
  <c r="N49" i="3"/>
  <c r="O49" i="3"/>
  <c r="P49" i="3"/>
  <c r="Q49" i="3"/>
  <c r="R49" i="3"/>
  <c r="S49" i="3"/>
  <c r="U49" i="3"/>
  <c r="V49" i="3"/>
  <c r="W49" i="3"/>
  <c r="X49" i="3"/>
  <c r="Z49" i="3"/>
  <c r="AA49" i="3"/>
  <c r="AB49" i="3"/>
  <c r="AC49" i="3"/>
  <c r="AE49" i="3"/>
  <c r="AF49" i="3"/>
  <c r="AG49" i="3"/>
  <c r="AH49" i="3"/>
  <c r="AI49" i="3"/>
  <c r="AJ49" i="3"/>
  <c r="AK49" i="3"/>
  <c r="AL49" i="3"/>
  <c r="AM49" i="3"/>
  <c r="AO49" i="3"/>
  <c r="AP49" i="3"/>
  <c r="AQ49" i="3"/>
  <c r="AR49" i="3"/>
  <c r="AS49" i="3"/>
  <c r="AT49" i="3"/>
  <c r="AU49" i="3"/>
  <c r="AV49" i="3"/>
  <c r="AW49" i="3"/>
  <c r="AY49" i="3"/>
  <c r="AZ49" i="3"/>
  <c r="BA49" i="3"/>
  <c r="BB49" i="3"/>
  <c r="BC49" i="3"/>
  <c r="BD49" i="3"/>
  <c r="BE49" i="3"/>
  <c r="BG49" i="3"/>
  <c r="BI49" i="3"/>
  <c r="BJ49" i="3"/>
  <c r="BK49" i="3"/>
  <c r="BL49" i="3"/>
  <c r="BN49" i="3"/>
  <c r="BO49" i="3"/>
  <c r="BP49" i="3"/>
  <c r="BQ49" i="3"/>
  <c r="BS49" i="3"/>
  <c r="BT49" i="3"/>
  <c r="BU49" i="3"/>
  <c r="BV49" i="3"/>
  <c r="BX49" i="3"/>
  <c r="BY49" i="3"/>
  <c r="BZ49" i="3"/>
  <c r="CA49" i="3"/>
  <c r="CC49" i="3"/>
  <c r="CD49" i="3"/>
  <c r="CE49" i="3"/>
  <c r="CF49" i="3"/>
  <c r="H49" i="3"/>
  <c r="CP41" i="3"/>
  <c r="CN41" i="3"/>
  <c r="CM41" i="3"/>
  <c r="CK41" i="3"/>
  <c r="CH41" i="3"/>
  <c r="BW41" i="3"/>
  <c r="BR41" i="3"/>
  <c r="BM41" i="3"/>
  <c r="BH41" i="3"/>
  <c r="AX41" i="3"/>
  <c r="AS41" i="3"/>
  <c r="AN41" i="3"/>
  <c r="AI41" i="3"/>
  <c r="Y41" i="3"/>
  <c r="R41" i="3"/>
  <c r="CP40" i="3"/>
  <c r="CN40" i="3"/>
  <c r="CM40" i="3"/>
  <c r="CK40" i="3"/>
  <c r="CH40" i="3"/>
  <c r="CE38" i="3"/>
  <c r="BR40" i="3"/>
  <c r="BM40" i="3"/>
  <c r="BH40" i="3"/>
  <c r="AX40" i="3"/>
  <c r="AS40" i="3"/>
  <c r="AN40" i="3"/>
  <c r="AI40" i="3"/>
  <c r="Y40" i="3"/>
  <c r="CK113" i="3"/>
  <c r="CI113" i="3"/>
  <c r="CH113" i="3"/>
  <c r="CK112" i="3"/>
  <c r="CI112" i="3"/>
  <c r="CH112" i="3"/>
  <c r="CK111" i="3"/>
  <c r="CI111" i="3"/>
  <c r="CH111" i="3"/>
  <c r="CK110" i="3"/>
  <c r="CI110" i="3"/>
  <c r="CH110" i="3"/>
  <c r="CK85" i="3"/>
  <c r="CI85" i="3"/>
  <c r="CH85" i="3"/>
  <c r="CK84" i="3"/>
  <c r="CI84" i="3"/>
  <c r="CH84" i="3"/>
  <c r="CK83" i="3"/>
  <c r="CI83" i="3"/>
  <c r="CH83" i="3"/>
  <c r="CH82" i="3" s="1"/>
  <c r="CK74" i="3"/>
  <c r="CI74" i="3"/>
  <c r="CH74" i="3"/>
  <c r="CK73" i="3"/>
  <c r="CI73" i="3"/>
  <c r="CH73" i="3"/>
  <c r="CK71" i="3"/>
  <c r="CI71" i="3"/>
  <c r="CH71" i="3"/>
  <c r="CK72" i="3"/>
  <c r="CI72" i="3"/>
  <c r="CH72" i="3"/>
  <c r="CK70" i="3"/>
  <c r="CI70" i="3"/>
  <c r="CH70" i="3"/>
  <c r="CK69" i="3"/>
  <c r="CI69" i="3"/>
  <c r="CH69" i="3"/>
  <c r="CK68" i="3"/>
  <c r="CI68" i="3"/>
  <c r="CH68" i="3"/>
  <c r="CK67" i="3"/>
  <c r="CI67" i="3"/>
  <c r="CH67" i="3"/>
  <c r="CK66" i="3"/>
  <c r="CI66" i="3"/>
  <c r="CH66" i="3"/>
  <c r="CK65" i="3"/>
  <c r="CI65" i="3"/>
  <c r="CH65" i="3"/>
  <c r="CK64" i="3"/>
  <c r="CI64" i="3"/>
  <c r="CH64" i="3"/>
  <c r="CK63" i="3"/>
  <c r="CI63" i="3"/>
  <c r="CH63" i="3"/>
  <c r="CK62" i="3"/>
  <c r="CI62" i="3"/>
  <c r="CH62" i="3"/>
  <c r="CK61" i="3"/>
  <c r="CI61" i="3"/>
  <c r="CH61" i="3"/>
  <c r="CK60" i="3"/>
  <c r="CI60" i="3"/>
  <c r="CH60" i="3"/>
  <c r="CK59" i="3"/>
  <c r="CI59" i="3"/>
  <c r="CH59" i="3"/>
  <c r="CK58" i="3"/>
  <c r="CI58" i="3"/>
  <c r="CH58" i="3"/>
  <c r="CK57" i="3"/>
  <c r="CI57" i="3"/>
  <c r="CH57" i="3"/>
  <c r="CK56" i="3"/>
  <c r="CI56" i="3"/>
  <c r="CH56" i="3"/>
  <c r="CK55" i="3"/>
  <c r="CI55" i="3"/>
  <c r="CH55" i="3"/>
  <c r="CK54" i="3"/>
  <c r="CI54" i="3"/>
  <c r="CH54" i="3"/>
  <c r="CK53" i="3"/>
  <c r="CI53" i="3"/>
  <c r="CH53" i="3"/>
  <c r="CK52" i="3"/>
  <c r="CI52" i="3"/>
  <c r="CH52" i="3"/>
  <c r="CK51" i="3"/>
  <c r="CI51" i="3"/>
  <c r="CH51" i="3"/>
  <c r="CK50" i="3"/>
  <c r="CI50" i="3"/>
  <c r="CH50" i="3"/>
  <c r="CI47" i="3"/>
  <c r="CH47" i="3"/>
  <c r="CI46" i="3"/>
  <c r="CH46" i="3"/>
  <c r="CI45" i="3"/>
  <c r="CH45" i="3"/>
  <c r="CI44" i="3"/>
  <c r="CH44" i="3"/>
  <c r="CI43" i="3"/>
  <c r="CH43" i="3"/>
  <c r="CI39" i="3"/>
  <c r="CK39" i="3"/>
  <c r="CH39" i="3"/>
  <c r="CP113" i="3"/>
  <c r="CO113" i="3"/>
  <c r="CN113" i="3"/>
  <c r="CM113" i="3"/>
  <c r="CP112" i="3"/>
  <c r="CO112" i="3"/>
  <c r="CN112" i="3"/>
  <c r="CM112" i="3"/>
  <c r="CP111" i="3"/>
  <c r="CO111" i="3"/>
  <c r="CN111" i="3"/>
  <c r="CM111" i="3"/>
  <c r="CP110" i="3"/>
  <c r="CO110" i="3"/>
  <c r="CN110" i="3"/>
  <c r="CM110" i="3"/>
  <c r="CP85" i="3"/>
  <c r="CN85" i="3"/>
  <c r="CM85" i="3"/>
  <c r="CP84" i="3"/>
  <c r="CN84" i="3"/>
  <c r="CM84" i="3"/>
  <c r="CP83" i="3"/>
  <c r="CP82" i="3" s="1"/>
  <c r="CN83" i="3"/>
  <c r="CN82" i="3" s="1"/>
  <c r="CM83" i="3"/>
  <c r="CM82" i="3" s="1"/>
  <c r="CP74" i="3"/>
  <c r="CN74" i="3"/>
  <c r="CM74" i="3"/>
  <c r="CP73" i="3"/>
  <c r="CN73" i="3"/>
  <c r="CM73" i="3"/>
  <c r="CP72" i="3"/>
  <c r="CN72" i="3"/>
  <c r="CM72" i="3"/>
  <c r="CP71" i="3"/>
  <c r="CN71" i="3"/>
  <c r="CM71" i="3"/>
  <c r="CP70" i="3"/>
  <c r="CN70" i="3"/>
  <c r="CM70" i="3"/>
  <c r="CP69" i="3"/>
  <c r="CN69" i="3"/>
  <c r="CM69" i="3"/>
  <c r="CP68" i="3"/>
  <c r="CN68" i="3"/>
  <c r="CM68" i="3"/>
  <c r="CP67" i="3"/>
  <c r="CN67" i="3"/>
  <c r="CM67" i="3"/>
  <c r="CP66" i="3"/>
  <c r="CN66" i="3"/>
  <c r="CM66" i="3"/>
  <c r="CP65" i="3"/>
  <c r="CN65" i="3"/>
  <c r="CM65" i="3"/>
  <c r="CP64" i="3"/>
  <c r="CN64" i="3"/>
  <c r="CM64" i="3"/>
  <c r="CP63" i="3"/>
  <c r="CN63" i="3"/>
  <c r="CM63" i="3"/>
  <c r="CP62" i="3"/>
  <c r="CN62" i="3"/>
  <c r="CM62" i="3"/>
  <c r="CP61" i="3"/>
  <c r="CN61" i="3"/>
  <c r="CM61" i="3"/>
  <c r="CP60" i="3"/>
  <c r="CN60" i="3"/>
  <c r="CM60" i="3"/>
  <c r="CP59" i="3"/>
  <c r="CN59" i="3"/>
  <c r="CM59" i="3"/>
  <c r="CP58" i="3"/>
  <c r="CN58" i="3"/>
  <c r="CM58" i="3"/>
  <c r="CP57" i="3"/>
  <c r="CN57" i="3"/>
  <c r="CM57" i="3"/>
  <c r="CP56" i="3"/>
  <c r="CN56" i="3"/>
  <c r="CM56" i="3"/>
  <c r="CP55" i="3"/>
  <c r="CN55" i="3"/>
  <c r="CM55" i="3"/>
  <c r="CP54" i="3"/>
  <c r="CN54" i="3"/>
  <c r="CM54" i="3"/>
  <c r="CP53" i="3"/>
  <c r="CN53" i="3"/>
  <c r="CM53" i="3"/>
  <c r="CP52" i="3"/>
  <c r="CN52" i="3"/>
  <c r="CM52" i="3"/>
  <c r="CP51" i="3"/>
  <c r="CN51" i="3"/>
  <c r="CM51" i="3"/>
  <c r="CP50" i="3"/>
  <c r="CP49" i="3" s="1"/>
  <c r="CN50" i="3"/>
  <c r="CN49" i="3" s="1"/>
  <c r="CM50" i="3"/>
  <c r="CM49" i="3" s="1"/>
  <c r="CP47" i="3"/>
  <c r="CN47" i="3"/>
  <c r="CM47" i="3"/>
  <c r="CP46" i="3"/>
  <c r="CN46" i="3"/>
  <c r="CM46" i="3"/>
  <c r="CP45" i="3"/>
  <c r="CN45" i="3"/>
  <c r="CM45" i="3"/>
  <c r="CP44" i="3"/>
  <c r="CN44" i="3"/>
  <c r="CM44" i="3"/>
  <c r="CP43" i="3"/>
  <c r="CN43" i="3"/>
  <c r="CM43" i="3"/>
  <c r="CN39" i="3"/>
  <c r="CP39" i="3"/>
  <c r="CM39" i="3"/>
  <c r="CO49" i="3" l="1"/>
  <c r="CK82" i="3"/>
  <c r="CK49" i="3"/>
  <c r="CI82" i="3"/>
  <c r="R82" i="3"/>
  <c r="CG41" i="3"/>
  <c r="CH49" i="3"/>
  <c r="CI49" i="3"/>
  <c r="U82" i="3"/>
  <c r="S82" i="3"/>
  <c r="CG87" i="3"/>
  <c r="CL87" i="3"/>
  <c r="CG40" i="3"/>
  <c r="CL43" i="3"/>
  <c r="CL44" i="3"/>
  <c r="CL46" i="3"/>
  <c r="CL52" i="3"/>
  <c r="CL54" i="3"/>
  <c r="CL56" i="3"/>
  <c r="CL58" i="3"/>
  <c r="CL60" i="3"/>
  <c r="CL62" i="3"/>
  <c r="CL64" i="3"/>
  <c r="CL66" i="3"/>
  <c r="CL68" i="3"/>
  <c r="CL70" i="3"/>
  <c r="CL72" i="3"/>
  <c r="CL74" i="3"/>
  <c r="CL83" i="3"/>
  <c r="CL85" i="3"/>
  <c r="CL111" i="3"/>
  <c r="CL113" i="3"/>
  <c r="CL40" i="3"/>
  <c r="CL45" i="3"/>
  <c r="CL47" i="3"/>
  <c r="CL50" i="3"/>
  <c r="CL51" i="3"/>
  <c r="CL53" i="3"/>
  <c r="CL55" i="3"/>
  <c r="CL57" i="3"/>
  <c r="CL59" i="3"/>
  <c r="CL61" i="3"/>
  <c r="CL63" i="3"/>
  <c r="CL65" i="3"/>
  <c r="CL67" i="3"/>
  <c r="CL69" i="3"/>
  <c r="CL71" i="3"/>
  <c r="CL73" i="3"/>
  <c r="CL84" i="3"/>
  <c r="CL110" i="3"/>
  <c r="CL112" i="3"/>
  <c r="R40" i="3"/>
  <c r="CL41" i="3"/>
  <c r="CL39" i="3"/>
  <c r="R109" i="3"/>
  <c r="S109" i="3"/>
  <c r="U109" i="3"/>
  <c r="V109" i="3"/>
  <c r="W109" i="3"/>
  <c r="X109" i="3"/>
  <c r="Z109" i="3"/>
  <c r="AA109" i="3"/>
  <c r="AB109" i="3"/>
  <c r="AC109" i="3"/>
  <c r="AE109" i="3"/>
  <c r="AF109" i="3"/>
  <c r="AG109" i="3"/>
  <c r="AH109" i="3"/>
  <c r="AI109" i="3"/>
  <c r="AJ109" i="3"/>
  <c r="AK109" i="3"/>
  <c r="AL109" i="3"/>
  <c r="AM109" i="3"/>
  <c r="AO109" i="3"/>
  <c r="AP109" i="3"/>
  <c r="AQ109" i="3"/>
  <c r="AR109" i="3"/>
  <c r="AS109" i="3"/>
  <c r="AT109" i="3"/>
  <c r="AU109" i="3"/>
  <c r="AV109" i="3"/>
  <c r="AW109" i="3"/>
  <c r="AY109" i="3"/>
  <c r="AZ109" i="3"/>
  <c r="BA109" i="3"/>
  <c r="BB109" i="3"/>
  <c r="BC109" i="3"/>
  <c r="BD109" i="3"/>
  <c r="BE109" i="3"/>
  <c r="BG109" i="3"/>
  <c r="BI109" i="3"/>
  <c r="BJ109" i="3"/>
  <c r="BK109" i="3"/>
  <c r="BL109" i="3"/>
  <c r="BM109" i="3"/>
  <c r="BN109" i="3"/>
  <c r="BO109" i="3"/>
  <c r="BP109" i="3"/>
  <c r="BQ109" i="3"/>
  <c r="BS109" i="3"/>
  <c r="BT109" i="3"/>
  <c r="BU109" i="3"/>
  <c r="BV109" i="3"/>
  <c r="BW109" i="3"/>
  <c r="BX109" i="3"/>
  <c r="BY109" i="3"/>
  <c r="BZ109" i="3"/>
  <c r="CA109" i="3"/>
  <c r="CC109" i="3"/>
  <c r="CD109" i="3"/>
  <c r="CE109" i="3"/>
  <c r="CF109" i="3"/>
  <c r="CH109" i="3"/>
  <c r="CI109" i="3"/>
  <c r="CK109" i="3"/>
  <c r="CM109" i="3"/>
  <c r="CN109" i="3"/>
  <c r="CO109" i="3"/>
  <c r="CP109" i="3"/>
  <c r="Q109" i="3"/>
  <c r="I109" i="3"/>
  <c r="H109" i="3"/>
  <c r="CB113" i="3"/>
  <c r="BR113" i="3"/>
  <c r="BH113" i="3"/>
  <c r="BF113" i="3"/>
  <c r="AX113" i="3"/>
  <c r="AN113" i="3"/>
  <c r="AD113" i="3"/>
  <c r="Y113" i="3"/>
  <c r="T113" i="3"/>
  <c r="CB112" i="3"/>
  <c r="BR112" i="3"/>
  <c r="BH112" i="3"/>
  <c r="BF112" i="3"/>
  <c r="AX112" i="3"/>
  <c r="AN112" i="3"/>
  <c r="AD112" i="3"/>
  <c r="Y112" i="3"/>
  <c r="T112" i="3"/>
  <c r="CB111" i="3"/>
  <c r="BR111" i="3"/>
  <c r="BH111" i="3"/>
  <c r="BF111" i="3"/>
  <c r="AX111" i="3"/>
  <c r="AN111" i="3"/>
  <c r="AD111" i="3"/>
  <c r="Y111" i="3"/>
  <c r="T111" i="3"/>
  <c r="CB110" i="3"/>
  <c r="BR110" i="3"/>
  <c r="BH110" i="3"/>
  <c r="BF110" i="3"/>
  <c r="AX110" i="3"/>
  <c r="AN110" i="3"/>
  <c r="AD110" i="3"/>
  <c r="Y110" i="3"/>
  <c r="T110" i="3"/>
  <c r="CB85" i="3"/>
  <c r="BR85" i="3"/>
  <c r="BH85" i="3"/>
  <c r="BF85" i="3"/>
  <c r="CJ85" i="3" s="1"/>
  <c r="CG85" i="3" s="1"/>
  <c r="AX85" i="3"/>
  <c r="AN85" i="3"/>
  <c r="AD85" i="3"/>
  <c r="Y85" i="3"/>
  <c r="T85" i="3"/>
  <c r="CB84" i="3"/>
  <c r="BR84" i="3"/>
  <c r="BH84" i="3"/>
  <c r="BF84" i="3"/>
  <c r="AX84" i="3"/>
  <c r="AN84" i="3"/>
  <c r="AD84" i="3"/>
  <c r="Y84" i="3"/>
  <c r="T84" i="3"/>
  <c r="CB83" i="3"/>
  <c r="BR83" i="3"/>
  <c r="BH83" i="3"/>
  <c r="BF83" i="3"/>
  <c r="AX83" i="3"/>
  <c r="AN83" i="3"/>
  <c r="AD83" i="3"/>
  <c r="Y83" i="3"/>
  <c r="T83" i="3"/>
  <c r="BF51" i="3"/>
  <c r="BH51" i="3"/>
  <c r="BM51" i="3"/>
  <c r="BR51" i="3"/>
  <c r="BW51" i="3"/>
  <c r="CB51" i="3"/>
  <c r="BF52" i="3"/>
  <c r="BH52" i="3"/>
  <c r="BM52" i="3"/>
  <c r="BR52" i="3"/>
  <c r="BW52" i="3"/>
  <c r="CB52" i="3"/>
  <c r="BF53" i="3"/>
  <c r="BH53" i="3"/>
  <c r="BM53" i="3"/>
  <c r="BR53" i="3"/>
  <c r="BW53" i="3"/>
  <c r="CB53" i="3"/>
  <c r="BF54" i="3"/>
  <c r="BH54" i="3"/>
  <c r="BM54" i="3"/>
  <c r="BR54" i="3"/>
  <c r="BW54" i="3"/>
  <c r="CB54" i="3"/>
  <c r="BF55" i="3"/>
  <c r="BH55" i="3"/>
  <c r="BM55" i="3"/>
  <c r="BR55" i="3"/>
  <c r="BW55" i="3"/>
  <c r="CB55" i="3"/>
  <c r="BF56" i="3"/>
  <c r="BH56" i="3"/>
  <c r="BM56" i="3"/>
  <c r="BR56" i="3"/>
  <c r="BW56" i="3"/>
  <c r="CB56" i="3"/>
  <c r="BF57" i="3"/>
  <c r="BH57" i="3"/>
  <c r="BM57" i="3"/>
  <c r="BR57" i="3"/>
  <c r="BW57" i="3"/>
  <c r="CB57" i="3"/>
  <c r="BF58" i="3"/>
  <c r="BH58" i="3"/>
  <c r="BM58" i="3"/>
  <c r="BR58" i="3"/>
  <c r="BW58" i="3"/>
  <c r="CB58" i="3"/>
  <c r="BF59" i="3"/>
  <c r="BH59" i="3"/>
  <c r="BM59" i="3"/>
  <c r="BR59" i="3"/>
  <c r="BW59" i="3"/>
  <c r="CB59" i="3"/>
  <c r="BF60" i="3"/>
  <c r="BH60" i="3"/>
  <c r="BM60" i="3"/>
  <c r="BR60" i="3"/>
  <c r="BW60" i="3"/>
  <c r="CB60" i="3"/>
  <c r="BF61" i="3"/>
  <c r="BH61" i="3"/>
  <c r="BM61" i="3"/>
  <c r="BR61" i="3"/>
  <c r="BW61" i="3"/>
  <c r="CB61" i="3"/>
  <c r="BF62" i="3"/>
  <c r="BH62" i="3"/>
  <c r="BM62" i="3"/>
  <c r="BR62" i="3"/>
  <c r="BW62" i="3"/>
  <c r="CB62" i="3"/>
  <c r="BF63" i="3"/>
  <c r="BH63" i="3"/>
  <c r="BM63" i="3"/>
  <c r="BR63" i="3"/>
  <c r="BW63" i="3"/>
  <c r="CB63" i="3"/>
  <c r="BF64" i="3"/>
  <c r="BH64" i="3"/>
  <c r="BR64" i="3"/>
  <c r="BW64" i="3"/>
  <c r="CB64" i="3"/>
  <c r="BF65" i="3"/>
  <c r="BH65" i="3"/>
  <c r="BR65" i="3"/>
  <c r="BW65" i="3"/>
  <c r="CB65" i="3"/>
  <c r="BF66" i="3"/>
  <c r="BH66" i="3"/>
  <c r="BR66" i="3"/>
  <c r="BW66" i="3"/>
  <c r="CB66" i="3"/>
  <c r="BF67" i="3"/>
  <c r="BH67" i="3"/>
  <c r="BR67" i="3"/>
  <c r="BW67" i="3"/>
  <c r="CB67" i="3"/>
  <c r="BF68" i="3"/>
  <c r="BH68" i="3"/>
  <c r="BM68" i="3"/>
  <c r="BR68" i="3"/>
  <c r="CB68" i="3"/>
  <c r="BF69" i="3"/>
  <c r="BH69" i="3"/>
  <c r="BM69" i="3"/>
  <c r="BR69" i="3"/>
  <c r="CB69" i="3"/>
  <c r="BF70" i="3"/>
  <c r="BH70" i="3"/>
  <c r="BM70" i="3"/>
  <c r="BR70" i="3"/>
  <c r="CB70" i="3"/>
  <c r="BF71" i="3"/>
  <c r="BH71" i="3"/>
  <c r="BM71" i="3"/>
  <c r="BR71" i="3"/>
  <c r="CB71" i="3"/>
  <c r="BF72" i="3"/>
  <c r="BH72" i="3"/>
  <c r="BM72" i="3"/>
  <c r="BR72" i="3"/>
  <c r="CB72" i="3"/>
  <c r="BF73" i="3"/>
  <c r="BH73" i="3"/>
  <c r="BM73" i="3"/>
  <c r="BR73" i="3"/>
  <c r="CB73" i="3"/>
  <c r="BF74" i="3"/>
  <c r="BH74" i="3"/>
  <c r="BM74" i="3"/>
  <c r="BR74" i="3"/>
  <c r="CB74" i="3"/>
  <c r="T51" i="3"/>
  <c r="Y51" i="3"/>
  <c r="AD51" i="3"/>
  <c r="AN51" i="3"/>
  <c r="AX51" i="3"/>
  <c r="T52" i="3"/>
  <c r="Y52" i="3"/>
  <c r="AD52" i="3"/>
  <c r="AN52" i="3"/>
  <c r="AX52" i="3"/>
  <c r="T53" i="3"/>
  <c r="Y53" i="3"/>
  <c r="AD53" i="3"/>
  <c r="AN53" i="3"/>
  <c r="AX53" i="3"/>
  <c r="T54" i="3"/>
  <c r="Y54" i="3"/>
  <c r="AD54" i="3"/>
  <c r="AN54" i="3"/>
  <c r="AX54" i="3"/>
  <c r="T55" i="3"/>
  <c r="Y55" i="3"/>
  <c r="AD55" i="3"/>
  <c r="AN55" i="3"/>
  <c r="AX55" i="3"/>
  <c r="T56" i="3"/>
  <c r="Y56" i="3"/>
  <c r="AD56" i="3"/>
  <c r="AN56" i="3"/>
  <c r="AX56" i="3"/>
  <c r="T57" i="3"/>
  <c r="Y57" i="3"/>
  <c r="AD57" i="3"/>
  <c r="AN57" i="3"/>
  <c r="AX57" i="3"/>
  <c r="T58" i="3"/>
  <c r="Y58" i="3"/>
  <c r="AD58" i="3"/>
  <c r="AN58" i="3"/>
  <c r="AX58" i="3"/>
  <c r="T59" i="3"/>
  <c r="Y59" i="3"/>
  <c r="AD59" i="3"/>
  <c r="AN59" i="3"/>
  <c r="AX59" i="3"/>
  <c r="T60" i="3"/>
  <c r="Y60" i="3"/>
  <c r="AD60" i="3"/>
  <c r="AN60" i="3"/>
  <c r="AX60" i="3"/>
  <c r="T61" i="3"/>
  <c r="Y61" i="3"/>
  <c r="AD61" i="3"/>
  <c r="AN61" i="3"/>
  <c r="AX61" i="3"/>
  <c r="T62" i="3"/>
  <c r="Y62" i="3"/>
  <c r="AD62" i="3"/>
  <c r="AN62" i="3"/>
  <c r="AX62" i="3"/>
  <c r="T63" i="3"/>
  <c r="Y63" i="3"/>
  <c r="AD63" i="3"/>
  <c r="AN63" i="3"/>
  <c r="AX63" i="3"/>
  <c r="T64" i="3"/>
  <c r="Y64" i="3"/>
  <c r="AD64" i="3"/>
  <c r="AN64" i="3"/>
  <c r="AX64" i="3"/>
  <c r="T65" i="3"/>
  <c r="Y65" i="3"/>
  <c r="AD65" i="3"/>
  <c r="AN65" i="3"/>
  <c r="AX65" i="3"/>
  <c r="T66" i="3"/>
  <c r="Y66" i="3"/>
  <c r="AD66" i="3"/>
  <c r="AN66" i="3"/>
  <c r="AX66" i="3"/>
  <c r="T67" i="3"/>
  <c r="Y67" i="3"/>
  <c r="AD67" i="3"/>
  <c r="AN67" i="3"/>
  <c r="AX67" i="3"/>
  <c r="T68" i="3"/>
  <c r="Y68" i="3"/>
  <c r="AD68" i="3"/>
  <c r="AN68" i="3"/>
  <c r="AX68" i="3"/>
  <c r="T69" i="3"/>
  <c r="Y69" i="3"/>
  <c r="AD69" i="3"/>
  <c r="AN69" i="3"/>
  <c r="AX69" i="3"/>
  <c r="T70" i="3"/>
  <c r="Y70" i="3"/>
  <c r="AD70" i="3"/>
  <c r="AN70" i="3"/>
  <c r="AX70" i="3"/>
  <c r="T71" i="3"/>
  <c r="Y71" i="3"/>
  <c r="AD71" i="3"/>
  <c r="AN71" i="3"/>
  <c r="AX71" i="3"/>
  <c r="T72" i="3"/>
  <c r="Y72" i="3"/>
  <c r="AD72" i="3"/>
  <c r="AN72" i="3"/>
  <c r="AX72" i="3"/>
  <c r="T73" i="3"/>
  <c r="Y73" i="3"/>
  <c r="AD73" i="3"/>
  <c r="AN73" i="3"/>
  <c r="AX73" i="3"/>
  <c r="T74" i="3"/>
  <c r="Y74" i="3"/>
  <c r="AD74" i="3"/>
  <c r="AN74" i="3"/>
  <c r="AX74" i="3"/>
  <c r="CB50" i="3"/>
  <c r="BW50" i="3"/>
  <c r="BR50" i="3"/>
  <c r="BM50" i="3"/>
  <c r="BH50" i="3"/>
  <c r="BF50" i="3"/>
  <c r="AX50" i="3"/>
  <c r="AN50" i="3"/>
  <c r="AD50" i="3"/>
  <c r="Y50" i="3"/>
  <c r="T50" i="3"/>
  <c r="BF46" i="3"/>
  <c r="BF47" i="3"/>
  <c r="AV44" i="3"/>
  <c r="R42" i="3"/>
  <c r="S42" i="3"/>
  <c r="U42" i="3"/>
  <c r="V42" i="3"/>
  <c r="W42" i="3"/>
  <c r="X42" i="3"/>
  <c r="Z42" i="3"/>
  <c r="AA42" i="3"/>
  <c r="AB42" i="3"/>
  <c r="AC42" i="3"/>
  <c r="AE42" i="3"/>
  <c r="AF42" i="3"/>
  <c r="AG42" i="3"/>
  <c r="AH42" i="3"/>
  <c r="AJ42" i="3"/>
  <c r="AK42" i="3"/>
  <c r="AM42" i="3"/>
  <c r="AO42" i="3"/>
  <c r="AP42" i="3"/>
  <c r="AQ42" i="3"/>
  <c r="AR42" i="3"/>
  <c r="AS42" i="3"/>
  <c r="AT42" i="3"/>
  <c r="AU42" i="3"/>
  <c r="AW42" i="3"/>
  <c r="AY42" i="3"/>
  <c r="AZ42" i="3"/>
  <c r="BA42" i="3"/>
  <c r="BB42" i="3"/>
  <c r="BD42" i="3"/>
  <c r="BE42" i="3"/>
  <c r="BG42" i="3"/>
  <c r="BI42" i="3"/>
  <c r="BJ42" i="3"/>
  <c r="BK42" i="3"/>
  <c r="BL42" i="3"/>
  <c r="BN42" i="3"/>
  <c r="BO42" i="3"/>
  <c r="BP42" i="3"/>
  <c r="BQ42" i="3"/>
  <c r="BS42" i="3"/>
  <c r="BT42" i="3"/>
  <c r="BU42" i="3"/>
  <c r="BV42" i="3"/>
  <c r="BX42" i="3"/>
  <c r="BY42" i="3"/>
  <c r="BZ42" i="3"/>
  <c r="CA42" i="3"/>
  <c r="CC42" i="3"/>
  <c r="CD42" i="3"/>
  <c r="CE42" i="3"/>
  <c r="CE37" i="3" s="1"/>
  <c r="CF42" i="3"/>
  <c r="P42" i="3"/>
  <c r="O42" i="3"/>
  <c r="N42" i="3"/>
  <c r="I42" i="3"/>
  <c r="H42" i="3"/>
  <c r="T47" i="3"/>
  <c r="T46" i="3"/>
  <c r="T45" i="3"/>
  <c r="T44" i="3"/>
  <c r="AL43" i="3"/>
  <c r="CJ43" i="3" s="1"/>
  <c r="CB47" i="3"/>
  <c r="BW47" i="3"/>
  <c r="BR47" i="3"/>
  <c r="BM47" i="3"/>
  <c r="BH47" i="3"/>
  <c r="AX47" i="3"/>
  <c r="AN47" i="3"/>
  <c r="AD47" i="3"/>
  <c r="Y47" i="3"/>
  <c r="CB46" i="3"/>
  <c r="BW46" i="3"/>
  <c r="BR46" i="3"/>
  <c r="BM46" i="3"/>
  <c r="BH46" i="3"/>
  <c r="AX46" i="3"/>
  <c r="AN46" i="3"/>
  <c r="AD46" i="3"/>
  <c r="Y46" i="3"/>
  <c r="CB45" i="3"/>
  <c r="BW45" i="3"/>
  <c r="BR45" i="3"/>
  <c r="BM45" i="3"/>
  <c r="BH45" i="3"/>
  <c r="AX45" i="3"/>
  <c r="AN45" i="3"/>
  <c r="AD45" i="3"/>
  <c r="Y45" i="3"/>
  <c r="CK42" i="3"/>
  <c r="CH42" i="3"/>
  <c r="CB44" i="3"/>
  <c r="BW44" i="3"/>
  <c r="BR44" i="3"/>
  <c r="BM44" i="3"/>
  <c r="BH44" i="3"/>
  <c r="BC44" i="3"/>
  <c r="AX44" i="3"/>
  <c r="AN44" i="3"/>
  <c r="AD44" i="3"/>
  <c r="Y44" i="3"/>
  <c r="CP42" i="3"/>
  <c r="CO42" i="3"/>
  <c r="CN42" i="3"/>
  <c r="CM42" i="3"/>
  <c r="CI42" i="3"/>
  <c r="CB43" i="3"/>
  <c r="BW43" i="3"/>
  <c r="BR43" i="3"/>
  <c r="BM43" i="3"/>
  <c r="BH43" i="3"/>
  <c r="BC43" i="3"/>
  <c r="AX43" i="3"/>
  <c r="AN43" i="3"/>
  <c r="AD43" i="3"/>
  <c r="Y43" i="3"/>
  <c r="AD49" i="3" l="1"/>
  <c r="BH49" i="3"/>
  <c r="CB49" i="3"/>
  <c r="AD82" i="3"/>
  <c r="BH82" i="3"/>
  <c r="AN82" i="3"/>
  <c r="BR82" i="3"/>
  <c r="T49" i="3"/>
  <c r="AX49" i="3"/>
  <c r="BR49" i="3"/>
  <c r="T82" i="3"/>
  <c r="AX82" i="3"/>
  <c r="CB82" i="3"/>
  <c r="CL82" i="3"/>
  <c r="Y82" i="3"/>
  <c r="CJ82" i="3"/>
  <c r="BF82" i="3"/>
  <c r="CO82" i="3"/>
  <c r="CL49" i="3"/>
  <c r="Y49" i="3"/>
  <c r="AN49" i="3"/>
  <c r="BF49" i="3"/>
  <c r="BM49" i="3"/>
  <c r="BW49" i="3"/>
  <c r="T109" i="3"/>
  <c r="AD109" i="3"/>
  <c r="AX109" i="3"/>
  <c r="BH109" i="3"/>
  <c r="CB109" i="3"/>
  <c r="AN109" i="3"/>
  <c r="AD42" i="3"/>
  <c r="AX42" i="3"/>
  <c r="BH42" i="3"/>
  <c r="BR42" i="3"/>
  <c r="CB42" i="3"/>
  <c r="Y42" i="3"/>
  <c r="BC42" i="3"/>
  <c r="BM42" i="3"/>
  <c r="BW42" i="3"/>
  <c r="CL109" i="3"/>
  <c r="CL38" i="3"/>
  <c r="BR109" i="3"/>
  <c r="Y109" i="3"/>
  <c r="CJ109" i="3"/>
  <c r="AL42" i="3"/>
  <c r="CG43" i="3"/>
  <c r="BF109" i="3"/>
  <c r="AN42" i="3"/>
  <c r="Q42" i="3"/>
  <c r="AV42" i="3"/>
  <c r="BF42" i="3"/>
  <c r="CG45" i="3"/>
  <c r="CG113" i="3"/>
  <c r="CG112" i="3"/>
  <c r="CG111" i="3"/>
  <c r="CG110" i="3"/>
  <c r="CG84" i="3"/>
  <c r="CG83" i="3"/>
  <c r="CG56" i="3"/>
  <c r="CG54" i="3"/>
  <c r="CG52" i="3"/>
  <c r="T42" i="3"/>
  <c r="CG74" i="3"/>
  <c r="CG73" i="3"/>
  <c r="CG72" i="3"/>
  <c r="CG71" i="3"/>
  <c r="CG70" i="3"/>
  <c r="CG69" i="3"/>
  <c r="CG68" i="3"/>
  <c r="CG67" i="3"/>
  <c r="CG66" i="3"/>
  <c r="CG65" i="3"/>
  <c r="CG64" i="3"/>
  <c r="CG62" i="3"/>
  <c r="CG60" i="3"/>
  <c r="CG58" i="3"/>
  <c r="CG63" i="3"/>
  <c r="CG61" i="3"/>
  <c r="CG59" i="3"/>
  <c r="CG57" i="3"/>
  <c r="CG55" i="3"/>
  <c r="CG53" i="3"/>
  <c r="CG51" i="3"/>
  <c r="CG47" i="3"/>
  <c r="CG46" i="3"/>
  <c r="CG44" i="3"/>
  <c r="AI43" i="3"/>
  <c r="AI42" i="3" s="1"/>
  <c r="CG82" i="3" l="1"/>
  <c r="CG50" i="3"/>
  <c r="CG49" i="3" s="1"/>
  <c r="CJ49" i="3"/>
  <c r="CG109" i="3"/>
  <c r="CL42" i="3"/>
  <c r="CJ42" i="3"/>
  <c r="CG42" i="3"/>
  <c r="J109" i="3" l="1"/>
  <c r="AD39" i="3" l="1"/>
  <c r="CP38" i="3"/>
  <c r="CO38" i="3"/>
  <c r="CO37" i="3" s="1"/>
  <c r="CN38" i="3"/>
  <c r="CM38" i="3"/>
  <c r="CM37" i="3" s="1"/>
  <c r="CP79" i="3"/>
  <c r="CO79" i="3"/>
  <c r="CN79" i="3"/>
  <c r="CM105" i="3"/>
  <c r="CP105" i="3"/>
  <c r="CO105" i="3"/>
  <c r="CN105" i="3"/>
  <c r="CO103" i="3"/>
  <c r="AN39" i="3"/>
  <c r="AN38" i="3" s="1"/>
  <c r="AI103" i="3"/>
  <c r="AN105" i="3"/>
  <c r="AR105" i="3"/>
  <c r="AQ105" i="3"/>
  <c r="AP105" i="3"/>
  <c r="AO105" i="3"/>
  <c r="AM105" i="3"/>
  <c r="AK105" i="3"/>
  <c r="AJ105" i="3"/>
  <c r="AR103" i="3"/>
  <c r="AQ103" i="3"/>
  <c r="AP103" i="3"/>
  <c r="AO103" i="3"/>
  <c r="AN103" i="3"/>
  <c r="AM103" i="3"/>
  <c r="AL103" i="3"/>
  <c r="AK103" i="3"/>
  <c r="AJ103" i="3"/>
  <c r="AQ81" i="3"/>
  <c r="AP81" i="3"/>
  <c r="AN81" i="3"/>
  <c r="AM81" i="3"/>
  <c r="AI81" i="3"/>
  <c r="AR81" i="3"/>
  <c r="AO81" i="3"/>
  <c r="AL81" i="3"/>
  <c r="AK81" i="3"/>
  <c r="AJ81" i="3"/>
  <c r="AR79" i="3"/>
  <c r="AQ79" i="3"/>
  <c r="AP79" i="3"/>
  <c r="AO79" i="3"/>
  <c r="AN79" i="3"/>
  <c r="AM79" i="3"/>
  <c r="AK79" i="3"/>
  <c r="AJ79" i="3"/>
  <c r="AR48" i="3"/>
  <c r="AQ48" i="3"/>
  <c r="AP48" i="3"/>
  <c r="AO48" i="3"/>
  <c r="AK48" i="3"/>
  <c r="AR38" i="3"/>
  <c r="AQ38" i="3"/>
  <c r="AP38" i="3"/>
  <c r="AO38" i="3"/>
  <c r="CO102" i="3" l="1"/>
  <c r="AP102" i="3"/>
  <c r="AR37" i="3"/>
  <c r="AJ48" i="3"/>
  <c r="AK102" i="3"/>
  <c r="AQ102" i="3"/>
  <c r="AN48" i="3"/>
  <c r="AO37" i="3"/>
  <c r="AO36" i="3" s="1"/>
  <c r="AQ37" i="3"/>
  <c r="AQ36" i="3" s="1"/>
  <c r="AN37" i="3"/>
  <c r="CN37" i="3"/>
  <c r="CP37" i="3"/>
  <c r="CN48" i="3"/>
  <c r="CP48" i="3"/>
  <c r="AP37" i="3"/>
  <c r="AP36" i="3" s="1"/>
  <c r="AM102" i="3"/>
  <c r="CO48" i="3"/>
  <c r="AR102" i="3"/>
  <c r="AR36" i="3"/>
  <c r="CL79" i="3"/>
  <c r="CL37" i="3"/>
  <c r="CM79" i="3"/>
  <c r="AM48" i="3"/>
  <c r="AJ102" i="3"/>
  <c r="AO102" i="3"/>
  <c r="AN102" i="3"/>
  <c r="AP18" i="3" l="1"/>
  <c r="AR18" i="3"/>
  <c r="AQ18" i="3"/>
  <c r="CL48" i="3"/>
  <c r="AN36" i="3"/>
  <c r="AN18" i="3" s="1"/>
  <c r="AO18" i="3"/>
  <c r="CM48" i="3"/>
  <c r="CL105" i="3"/>
  <c r="P109" i="3" l="1"/>
  <c r="O109" i="3"/>
  <c r="N109" i="3"/>
  <c r="K103" i="3" l="1"/>
  <c r="L103" i="3"/>
  <c r="M103" i="3"/>
  <c r="S105" i="3"/>
  <c r="CF105" i="3"/>
  <c r="CE105" i="3"/>
  <c r="CD105" i="3"/>
  <c r="CC105" i="3"/>
  <c r="CA105" i="3"/>
  <c r="BZ105" i="3"/>
  <c r="BY105" i="3"/>
  <c r="BX105" i="3"/>
  <c r="BV105" i="3"/>
  <c r="BU105" i="3"/>
  <c r="BT105" i="3"/>
  <c r="BS105" i="3"/>
  <c r="BQ105" i="3"/>
  <c r="BP105" i="3"/>
  <c r="BO105" i="3"/>
  <c r="BN105" i="3"/>
  <c r="BL105" i="3"/>
  <c r="BK105" i="3"/>
  <c r="BJ105" i="3"/>
  <c r="BI105" i="3"/>
  <c r="BG105" i="3"/>
  <c r="BF105" i="3"/>
  <c r="BE105" i="3"/>
  <c r="BD105" i="3"/>
  <c r="BB105" i="3"/>
  <c r="BA105" i="3"/>
  <c r="AZ105" i="3"/>
  <c r="AY105" i="3"/>
  <c r="AW105" i="3"/>
  <c r="AU105" i="3"/>
  <c r="AT105" i="3"/>
  <c r="AH105" i="3"/>
  <c r="AG105" i="3"/>
  <c r="AF105" i="3"/>
  <c r="AE105" i="3"/>
  <c r="AC105" i="3"/>
  <c r="AA105" i="3"/>
  <c r="Z105" i="3"/>
  <c r="X105" i="3"/>
  <c r="W105" i="3"/>
  <c r="V105" i="3"/>
  <c r="O105" i="3"/>
  <c r="N105" i="3"/>
  <c r="I105" i="3"/>
  <c r="H105" i="3"/>
  <c r="CF103" i="3"/>
  <c r="CE103" i="3"/>
  <c r="CD103" i="3"/>
  <c r="CC103" i="3"/>
  <c r="CA103" i="3"/>
  <c r="BZ103" i="3"/>
  <c r="BY103" i="3"/>
  <c r="BX103" i="3"/>
  <c r="BV103" i="3"/>
  <c r="BU103" i="3"/>
  <c r="BT103" i="3"/>
  <c r="BS103" i="3"/>
  <c r="BQ103" i="3"/>
  <c r="BP103" i="3"/>
  <c r="BO103" i="3"/>
  <c r="BN103" i="3"/>
  <c r="BM103" i="3"/>
  <c r="BL103" i="3"/>
  <c r="BK103" i="3"/>
  <c r="BJ103" i="3"/>
  <c r="BI103" i="3"/>
  <c r="BG103" i="3"/>
  <c r="BF103" i="3"/>
  <c r="BE103" i="3"/>
  <c r="BD103" i="3"/>
  <c r="BB103" i="3"/>
  <c r="BA103" i="3"/>
  <c r="AZ103" i="3"/>
  <c r="AY103" i="3"/>
  <c r="AW103" i="3"/>
  <c r="AU103" i="3"/>
  <c r="AT103" i="3"/>
  <c r="AH103" i="3"/>
  <c r="AG103" i="3"/>
  <c r="AF103" i="3"/>
  <c r="AE103" i="3"/>
  <c r="AC103" i="3"/>
  <c r="AB103" i="3"/>
  <c r="AA103" i="3"/>
  <c r="Z103" i="3"/>
  <c r="X103" i="3"/>
  <c r="W103" i="3"/>
  <c r="V103" i="3"/>
  <c r="S103" i="3"/>
  <c r="O103" i="3"/>
  <c r="N103" i="3"/>
  <c r="I103" i="3"/>
  <c r="H103" i="3"/>
  <c r="H102" i="3" s="1"/>
  <c r="S102" i="3" l="1"/>
  <c r="Q103" i="3"/>
  <c r="Y103" i="3"/>
  <c r="AL39" i="3" l="1"/>
  <c r="CJ39" i="3" l="1"/>
  <c r="CG39" i="3" s="1"/>
  <c r="CG38" i="3" s="1"/>
  <c r="AI39" i="3"/>
  <c r="AI38" i="3" s="1"/>
  <c r="AI37" i="3" s="1"/>
  <c r="AL38" i="3"/>
  <c r="AL37" i="3" s="1"/>
  <c r="P105" i="3"/>
  <c r="BC105" i="3"/>
  <c r="U105" i="3"/>
  <c r="R105" i="3"/>
  <c r="BW105" i="3" l="1"/>
  <c r="CK105" i="3"/>
  <c r="AL105" i="3"/>
  <c r="AL102" i="3" s="1"/>
  <c r="BH105" i="3"/>
  <c r="CB105" i="3"/>
  <c r="AD105" i="3"/>
  <c r="BM105" i="3"/>
  <c r="AX105" i="3"/>
  <c r="BR105" i="3"/>
  <c r="CH105" i="3"/>
  <c r="CI105" i="3"/>
  <c r="Q105" i="3"/>
  <c r="AI105" i="3" l="1"/>
  <c r="AI102" i="3" s="1"/>
  <c r="AL10" i="3"/>
  <c r="AB105" i="3"/>
  <c r="T105" i="3"/>
  <c r="AL79" i="3" l="1"/>
  <c r="AI79" i="3"/>
  <c r="AS105" i="3"/>
  <c r="AV105" i="3"/>
  <c r="Y105" i="3"/>
  <c r="CG105" i="3" l="1"/>
  <c r="CJ105" i="3"/>
  <c r="T103" i="3"/>
  <c r="T102" i="3" s="1"/>
  <c r="P103" i="3"/>
  <c r="BP10" i="3" l="1"/>
  <c r="AV103" i="3" l="1"/>
  <c r="BF10" i="3"/>
  <c r="BY102" i="3" l="1"/>
  <c r="BX102" i="3"/>
  <c r="CA102" i="3"/>
  <c r="CA81" i="3"/>
  <c r="BX81" i="3"/>
  <c r="BW81" i="3"/>
  <c r="BZ81" i="3"/>
  <c r="BY81" i="3"/>
  <c r="CA79" i="3"/>
  <c r="CA48" i="3" s="1"/>
  <c r="BZ79" i="3"/>
  <c r="BY79" i="3"/>
  <c r="BX79" i="3"/>
  <c r="BW79" i="3"/>
  <c r="BW39" i="3"/>
  <c r="BZ38" i="3"/>
  <c r="BZ37" i="3" s="1"/>
  <c r="BQ81" i="3"/>
  <c r="BN81" i="3"/>
  <c r="BM81" i="3"/>
  <c r="BP81" i="3"/>
  <c r="BO81" i="3"/>
  <c r="BQ79" i="3"/>
  <c r="BP79" i="3"/>
  <c r="BO79" i="3"/>
  <c r="BN79" i="3"/>
  <c r="BM79" i="3"/>
  <c r="BM39" i="3"/>
  <c r="BP38" i="3"/>
  <c r="BF102" i="3"/>
  <c r="BC103" i="3"/>
  <c r="BE102" i="3"/>
  <c r="BG81" i="3"/>
  <c r="BF81" i="3"/>
  <c r="BE81" i="3"/>
  <c r="BD81" i="3"/>
  <c r="BC81" i="3"/>
  <c r="BG79" i="3"/>
  <c r="BF79" i="3"/>
  <c r="BE79" i="3"/>
  <c r="BD79" i="3"/>
  <c r="BC79" i="3"/>
  <c r="BC39" i="3"/>
  <c r="BF38" i="3"/>
  <c r="BF37" i="3" s="1"/>
  <c r="AV102" i="3"/>
  <c r="AS103" i="3"/>
  <c r="AW81" i="3"/>
  <c r="AS81" i="3"/>
  <c r="AV81" i="3"/>
  <c r="AU81" i="3"/>
  <c r="AT81" i="3"/>
  <c r="AW79" i="3"/>
  <c r="AV79" i="3"/>
  <c r="AU79" i="3"/>
  <c r="AT79" i="3"/>
  <c r="AT48" i="3" s="1"/>
  <c r="AS79" i="3"/>
  <c r="AV38" i="3"/>
  <c r="AB38" i="3"/>
  <c r="Y39" i="3"/>
  <c r="Y79" i="3"/>
  <c r="Z79" i="3"/>
  <c r="AA79" i="3"/>
  <c r="AB79" i="3"/>
  <c r="AC79" i="3"/>
  <c r="Y81" i="3"/>
  <c r="Z81" i="3"/>
  <c r="AA81" i="3"/>
  <c r="AB81" i="3"/>
  <c r="AC81" i="3"/>
  <c r="CB103" i="3"/>
  <c r="CF81" i="3"/>
  <c r="CE81" i="3"/>
  <c r="CD81" i="3"/>
  <c r="CC81" i="3"/>
  <c r="CB81" i="3"/>
  <c r="CF79" i="3"/>
  <c r="CE79" i="3"/>
  <c r="CD79" i="3"/>
  <c r="CC79" i="3"/>
  <c r="CB79" i="3"/>
  <c r="CB39" i="3"/>
  <c r="CD38" i="3"/>
  <c r="CC38" i="3"/>
  <c r="BR103" i="3"/>
  <c r="BU102" i="3"/>
  <c r="BV81" i="3"/>
  <c r="BU81" i="3"/>
  <c r="BT81" i="3"/>
  <c r="BS81" i="3"/>
  <c r="BR81" i="3"/>
  <c r="BV79" i="3"/>
  <c r="BU79" i="3"/>
  <c r="BT79" i="3"/>
  <c r="BS79" i="3"/>
  <c r="BR79" i="3"/>
  <c r="BR39" i="3"/>
  <c r="BV38" i="3"/>
  <c r="BU38" i="3"/>
  <c r="BT38" i="3"/>
  <c r="BS38" i="3"/>
  <c r="BH103" i="3"/>
  <c r="BI102" i="3"/>
  <c r="BL81" i="3"/>
  <c r="BK81" i="3"/>
  <c r="BJ81" i="3"/>
  <c r="BI81" i="3"/>
  <c r="BH81" i="3"/>
  <c r="BL79" i="3"/>
  <c r="BK79" i="3"/>
  <c r="BJ79" i="3"/>
  <c r="BI79" i="3"/>
  <c r="BH79" i="3"/>
  <c r="BH39" i="3"/>
  <c r="BL38" i="3"/>
  <c r="BK38" i="3"/>
  <c r="BJ38" i="3"/>
  <c r="BI38" i="3"/>
  <c r="AX103" i="3"/>
  <c r="BB81" i="3"/>
  <c r="BA81" i="3"/>
  <c r="AZ81" i="3"/>
  <c r="AY81" i="3"/>
  <c r="AX81" i="3"/>
  <c r="BB79" i="3"/>
  <c r="BA79" i="3"/>
  <c r="AZ79" i="3"/>
  <c r="AY79" i="3"/>
  <c r="AX79" i="3"/>
  <c r="AX39" i="3"/>
  <c r="BB38" i="3"/>
  <c r="BA38" i="3"/>
  <c r="AZ38" i="3"/>
  <c r="AY38" i="3"/>
  <c r="CP103" i="3"/>
  <c r="CP102" i="3" s="1"/>
  <c r="CN103" i="3"/>
  <c r="CN102" i="3" s="1"/>
  <c r="CM103" i="3"/>
  <c r="CM102" i="3" s="1"/>
  <c r="CK103" i="3"/>
  <c r="CJ103" i="3"/>
  <c r="CI103" i="3"/>
  <c r="CH103" i="3"/>
  <c r="T79" i="3"/>
  <c r="T38" i="3"/>
  <c r="R103" i="3"/>
  <c r="Q81" i="3"/>
  <c r="Q38" i="3"/>
  <c r="H79" i="3"/>
  <c r="AD103" i="3"/>
  <c r="U103" i="3"/>
  <c r="AW48" i="3" l="1"/>
  <c r="T48" i="3"/>
  <c r="BW103" i="3"/>
  <c r="BW102" i="3" s="1"/>
  <c r="BD48" i="3"/>
  <c r="BJ37" i="3"/>
  <c r="BQ48" i="3"/>
  <c r="AU48" i="3"/>
  <c r="AW102" i="3"/>
  <c r="BF48" i="3"/>
  <c r="BF36" i="3" s="1"/>
  <c r="BF18" i="3" s="1"/>
  <c r="BT102" i="3"/>
  <c r="AV48" i="3"/>
  <c r="BM102" i="3"/>
  <c r="CF48" i="3"/>
  <c r="CD48" i="3"/>
  <c r="CD102" i="3"/>
  <c r="AS102" i="3"/>
  <c r="BS37" i="3"/>
  <c r="BB37" i="3"/>
  <c r="BU37" i="3"/>
  <c r="BT48" i="3"/>
  <c r="BL37" i="3"/>
  <c r="BL48" i="3"/>
  <c r="CF37" i="3"/>
  <c r="CC48" i="3"/>
  <c r="BJ48" i="3"/>
  <c r="CD37" i="3"/>
  <c r="CD36" i="3" s="1"/>
  <c r="CL103" i="3"/>
  <c r="CL102" i="3" s="1"/>
  <c r="BV102" i="3"/>
  <c r="AU102" i="3"/>
  <c r="CF102" i="3"/>
  <c r="BZ102" i="3"/>
  <c r="BB102" i="3"/>
  <c r="BK37" i="3"/>
  <c r="BT37" i="3"/>
  <c r="CC37" i="3"/>
  <c r="AT102" i="3"/>
  <c r="AZ37" i="3"/>
  <c r="BI37" i="3"/>
  <c r="BV37" i="3"/>
  <c r="CE102" i="3"/>
  <c r="BY48" i="3"/>
  <c r="BP48" i="3"/>
  <c r="BI48" i="3"/>
  <c r="BX48" i="3"/>
  <c r="BW48" i="3"/>
  <c r="BA37" i="3"/>
  <c r="AX102" i="3"/>
  <c r="CC102" i="3"/>
  <c r="BM38" i="3"/>
  <c r="BM37" i="3" s="1"/>
  <c r="BP102" i="3"/>
  <c r="AZ102" i="3"/>
  <c r="BK102" i="3"/>
  <c r="BS102" i="3"/>
  <c r="BQ102" i="3"/>
  <c r="BO102" i="3"/>
  <c r="BZ48" i="3"/>
  <c r="BZ36" i="3" s="1"/>
  <c r="AY37" i="3"/>
  <c r="CB48" i="3"/>
  <c r="CB102" i="3"/>
  <c r="Y102" i="3"/>
  <c r="BE48" i="3"/>
  <c r="BS48" i="3"/>
  <c r="BG102" i="3"/>
  <c r="BN102" i="3"/>
  <c r="Q102" i="3"/>
  <c r="AY102" i="3"/>
  <c r="BH48" i="3"/>
  <c r="BH102" i="3"/>
  <c r="BL102" i="3"/>
  <c r="BJ102" i="3"/>
  <c r="BD102" i="3"/>
  <c r="BC102" i="3"/>
  <c r="BO48" i="3"/>
  <c r="BR102" i="3"/>
  <c r="BR48" i="3"/>
  <c r="BW38" i="3"/>
  <c r="BA102" i="3"/>
  <c r="AA102" i="3"/>
  <c r="BP37" i="3"/>
  <c r="BA48" i="3"/>
  <c r="BV48" i="3"/>
  <c r="Z102" i="3"/>
  <c r="CB38" i="3"/>
  <c r="AC102" i="3"/>
  <c r="AY48" i="3"/>
  <c r="AB102" i="3"/>
  <c r="AV37" i="3"/>
  <c r="AV36" i="3" s="1"/>
  <c r="AV18" i="3" s="1"/>
  <c r="BK48" i="3"/>
  <c r="BU48" i="3"/>
  <c r="BC38" i="3"/>
  <c r="AX38" i="3"/>
  <c r="AX37" i="3" s="1"/>
  <c r="BH38" i="3"/>
  <c r="CE48" i="3"/>
  <c r="BG48" i="3"/>
  <c r="BN48" i="3"/>
  <c r="BC48" i="3"/>
  <c r="BM48" i="3"/>
  <c r="BR38" i="3"/>
  <c r="AX48" i="3"/>
  <c r="AS38" i="3"/>
  <c r="Y38" i="3"/>
  <c r="AZ48" i="3"/>
  <c r="BB48" i="3"/>
  <c r="Z48" i="3"/>
  <c r="AC48" i="3"/>
  <c r="AB48" i="3"/>
  <c r="AA48" i="3"/>
  <c r="AS48" i="3"/>
  <c r="Y48" i="3"/>
  <c r="T37" i="3"/>
  <c r="AB37" i="3"/>
  <c r="CG103" i="3"/>
  <c r="Q37" i="3"/>
  <c r="BT36" i="3" l="1"/>
  <c r="CC36" i="3"/>
  <c r="CC18" i="3" s="1"/>
  <c r="BZ18" i="3"/>
  <c r="BT18" i="3"/>
  <c r="BL36" i="3"/>
  <c r="BL18" i="3" s="1"/>
  <c r="AZ36" i="3"/>
  <c r="AZ18" i="3" s="1"/>
  <c r="BH37" i="3"/>
  <c r="BH36" i="3" s="1"/>
  <c r="BH18" i="3" s="1"/>
  <c r="BB36" i="3"/>
  <c r="BB18" i="3" s="1"/>
  <c r="CE36" i="3"/>
  <c r="CE18" i="3" s="1"/>
  <c r="BJ36" i="3"/>
  <c r="BA36" i="3"/>
  <c r="BA18" i="3" s="1"/>
  <c r="BR37" i="3"/>
  <c r="BR36" i="3" s="1"/>
  <c r="BR18" i="3" s="1"/>
  <c r="BC37" i="3"/>
  <c r="BC36" i="3" s="1"/>
  <c r="BK36" i="3"/>
  <c r="BK18" i="3" s="1"/>
  <c r="BV36" i="3"/>
  <c r="BV18" i="3" s="1"/>
  <c r="BS36" i="3"/>
  <c r="BS18" i="3" s="1"/>
  <c r="CD18" i="3"/>
  <c r="BJ18" i="3"/>
  <c r="CF36" i="3"/>
  <c r="CF18" i="3" s="1"/>
  <c r="AY36" i="3"/>
  <c r="AY18" i="3" s="1"/>
  <c r="BU36" i="3"/>
  <c r="BU18" i="3" s="1"/>
  <c r="BI36" i="3"/>
  <c r="BI18" i="3" s="1"/>
  <c r="BW37" i="3"/>
  <c r="BW36" i="3" s="1"/>
  <c r="CB37" i="3"/>
  <c r="CB36" i="3" s="1"/>
  <c r="CB18" i="3" s="1"/>
  <c r="BP36" i="3"/>
  <c r="BP18" i="3" s="1"/>
  <c r="Y37" i="3"/>
  <c r="Y36" i="3" s="1"/>
  <c r="Y18" i="3" s="1"/>
  <c r="AX36" i="3"/>
  <c r="AX18" i="3" s="1"/>
  <c r="AS37" i="3"/>
  <c r="AS36" i="3" s="1"/>
  <c r="AS18" i="3" s="1"/>
  <c r="BM36" i="3"/>
  <c r="AB36" i="3"/>
  <c r="AB18" i="3" s="1"/>
  <c r="BW18" i="3" l="1"/>
  <c r="BC18" i="3"/>
  <c r="BM18" i="3"/>
  <c r="BC10" i="3" l="1"/>
  <c r="BE10" i="3" s="1"/>
  <c r="AU10" i="3"/>
  <c r="BM10" i="3"/>
  <c r="BO10" i="3" s="1"/>
  <c r="W38" i="3"/>
  <c r="W37" i="3" s="1"/>
  <c r="H38" i="3"/>
  <c r="H37" i="3" l="1"/>
  <c r="CJ79" i="3" l="1"/>
  <c r="N38" i="3"/>
  <c r="I38" i="3"/>
  <c r="AE38" i="3"/>
  <c r="AF38" i="3"/>
  <c r="AG38" i="3"/>
  <c r="AH38" i="3"/>
  <c r="P79" i="3"/>
  <c r="CK79" i="3"/>
  <c r="CI79" i="3"/>
  <c r="W102" i="3"/>
  <c r="X102" i="3"/>
  <c r="V102" i="3"/>
  <c r="U102" i="3"/>
  <c r="W81" i="3"/>
  <c r="AD81" i="3"/>
  <c r="AH81" i="3"/>
  <c r="AH79" i="3"/>
  <c r="AF81" i="3"/>
  <c r="AE81" i="3"/>
  <c r="U81" i="3"/>
  <c r="T81" i="3"/>
  <c r="N81" i="3"/>
  <c r="M81" i="3"/>
  <c r="L81" i="3"/>
  <c r="K81" i="3"/>
  <c r="J81" i="3"/>
  <c r="I81" i="3"/>
  <c r="H81" i="3"/>
  <c r="S81" i="3"/>
  <c r="K79" i="3"/>
  <c r="AG79" i="3"/>
  <c r="AF79" i="3"/>
  <c r="AE79" i="3"/>
  <c r="X79" i="3"/>
  <c r="W79" i="3"/>
  <c r="V79" i="3"/>
  <c r="U79" i="3"/>
  <c r="S79" i="3"/>
  <c r="S48" i="3" s="1"/>
  <c r="Q79" i="3"/>
  <c r="Q48" i="3" s="1"/>
  <c r="Q36" i="3" s="1"/>
  <c r="Q18" i="3" s="1"/>
  <c r="N79" i="3"/>
  <c r="L79" i="3"/>
  <c r="I79" i="3"/>
  <c r="W48" i="3"/>
  <c r="V48" i="3"/>
  <c r="T36" i="3"/>
  <c r="T18" i="3" s="1"/>
  <c r="AG81" i="3"/>
  <c r="X81" i="3"/>
  <c r="V81" i="3"/>
  <c r="O38" i="3" l="1"/>
  <c r="AD79" i="3"/>
  <c r="AD48" i="3" s="1"/>
  <c r="O79" i="3"/>
  <c r="O48" i="3" s="1"/>
  <c r="I37" i="3"/>
  <c r="W36" i="3"/>
  <c r="W18" i="3" s="1"/>
  <c r="AG37" i="3"/>
  <c r="AF37" i="3"/>
  <c r="AF102" i="3"/>
  <c r="AE37" i="3"/>
  <c r="H48" i="3"/>
  <c r="H36" i="3" s="1"/>
  <c r="H18" i="3" s="1"/>
  <c r="AF48" i="3"/>
  <c r="AF36" i="3" s="1"/>
  <c r="CG79" i="3"/>
  <c r="CN81" i="3"/>
  <c r="CN36" i="3" s="1"/>
  <c r="CN18" i="3" s="1"/>
  <c r="R38" i="3"/>
  <c r="AD102" i="3"/>
  <c r="AE48" i="3"/>
  <c r="CH79" i="3"/>
  <c r="V38" i="3"/>
  <c r="V37" i="3" s="1"/>
  <c r="V36" i="3" s="1"/>
  <c r="V18" i="3" s="1"/>
  <c r="CI38" i="3"/>
  <c r="O102" i="3"/>
  <c r="I102" i="3"/>
  <c r="AG48" i="3"/>
  <c r="CP81" i="3"/>
  <c r="CP36" i="3" s="1"/>
  <c r="CP18" i="3" s="1"/>
  <c r="P102" i="3"/>
  <c r="AH102" i="3"/>
  <c r="CH81" i="3"/>
  <c r="CJ102" i="3"/>
  <c r="CM81" i="3"/>
  <c r="CM36" i="3" s="1"/>
  <c r="CM18" i="3" s="1"/>
  <c r="AG102" i="3"/>
  <c r="P81" i="3"/>
  <c r="CH102" i="3"/>
  <c r="R102" i="3"/>
  <c r="CJ38" i="3"/>
  <c r="CJ37" i="3" s="1"/>
  <c r="N37" i="3"/>
  <c r="N48" i="3"/>
  <c r="AH48" i="3"/>
  <c r="AH37" i="3"/>
  <c r="AE102" i="3"/>
  <c r="CI102" i="3"/>
  <c r="CH38" i="3"/>
  <c r="CI48" i="3"/>
  <c r="CJ81" i="3"/>
  <c r="CK38" i="3"/>
  <c r="CK48" i="3"/>
  <c r="CK81" i="3"/>
  <c r="CK102" i="3"/>
  <c r="CI81" i="3"/>
  <c r="O81" i="3"/>
  <c r="P38" i="3"/>
  <c r="AD38" i="3"/>
  <c r="P48" i="3"/>
  <c r="AI48" i="3" l="1"/>
  <c r="AI36" i="3" s="1"/>
  <c r="AI18" i="3" s="1"/>
  <c r="AL48" i="3"/>
  <c r="AL36" i="3" s="1"/>
  <c r="AL18" i="3" s="1"/>
  <c r="AG36" i="3"/>
  <c r="AG18" i="3" s="1"/>
  <c r="O37" i="3"/>
  <c r="O36" i="3" s="1"/>
  <c r="O18" i="3" s="1"/>
  <c r="CH48" i="3"/>
  <c r="S38" i="3"/>
  <c r="S37" i="3" s="1"/>
  <c r="CI37" i="3"/>
  <c r="CI36" i="3" s="1"/>
  <c r="CI18" i="3" s="1"/>
  <c r="R37" i="3"/>
  <c r="P37" i="3"/>
  <c r="P36" i="3" s="1"/>
  <c r="P18" i="3" s="1"/>
  <c r="AF18" i="3"/>
  <c r="CG81" i="3"/>
  <c r="AE36" i="3"/>
  <c r="AE18" i="3" s="1"/>
  <c r="R81" i="3"/>
  <c r="CK37" i="3"/>
  <c r="CK36" i="3" s="1"/>
  <c r="CK18" i="3" s="1"/>
  <c r="CG102" i="3"/>
  <c r="AH36" i="3"/>
  <c r="AH18" i="3" s="1"/>
  <c r="AD37" i="3"/>
  <c r="AD36" i="3" s="1"/>
  <c r="AD18" i="3" s="1"/>
  <c r="N36" i="3"/>
  <c r="N18" i="3" s="1"/>
  <c r="CH37" i="3"/>
  <c r="CL81" i="3"/>
  <c r="CL36" i="3" s="1"/>
  <c r="CL18" i="3" s="1"/>
  <c r="CO81" i="3"/>
  <c r="CO36" i="3" s="1"/>
  <c r="CO18" i="3" s="1"/>
  <c r="CJ48" i="3" l="1"/>
  <c r="CJ36" i="3" s="1"/>
  <c r="CJ18" i="3" s="1"/>
  <c r="CH36" i="3"/>
  <c r="CH18" i="3" s="1"/>
  <c r="X38" i="3"/>
  <c r="X37" i="3" s="1"/>
  <c r="CG37" i="3"/>
  <c r="U38" i="3"/>
  <c r="U37" i="3" s="1"/>
  <c r="CG48" i="3" l="1"/>
  <c r="CG36" i="3" s="1"/>
  <c r="CG18" i="3" s="1"/>
  <c r="I48" i="3"/>
  <c r="I36" i="3" s="1"/>
  <c r="I18" i="3" s="1"/>
  <c r="X48" i="3"/>
  <c r="X36" i="3" s="1"/>
  <c r="X18" i="3" s="1"/>
  <c r="R48" i="3" l="1"/>
  <c r="R36" i="3" s="1"/>
  <c r="R18" i="3" s="1"/>
  <c r="U48" i="3"/>
  <c r="U36" i="3" s="1"/>
  <c r="U18" i="3" s="1"/>
  <c r="S36" i="3"/>
  <c r="S18" i="3" s="1"/>
</calcChain>
</file>

<file path=xl/sharedStrings.xml><?xml version="1.0" encoding="utf-8"?>
<sst xmlns="http://schemas.openxmlformats.org/spreadsheetml/2006/main" count="2264" uniqueCount="353">
  <si>
    <t>Форма 2. План финансирования капитальных вложений по инвестиционным проектам</t>
  </si>
  <si>
    <t>Инвестиционная программа: Муниципальное унитарное предприятие "Горно-Алтайское городское предприятие электрических сетей"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</si>
  <si>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</si>
  <si>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</si>
  <si>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Текущая стадия реализации инвестиционного проекта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</si>
  <si>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</si>
  <si>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</si>
  <si>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</si>
  <si>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</si>
  <si>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</si>
  <si>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</si>
  <si>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</si>
  <si>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16.1</t>
  </si>
  <si>
    <t>16.2</t>
  </si>
  <si>
    <t>16.3</t>
  </si>
  <si>
    <t>16.4</t>
  </si>
  <si>
    <t>1</t>
  </si>
  <si>
    <t>ВСЕГО по инвестиционной программе, в том числе:</t>
  </si>
  <si>
    <t>Г</t>
  </si>
  <si>
    <t>нд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</si>
  <si>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</si>
  <si>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</si>
  <si>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</si>
  <si>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</si>
  <si>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</si>
  <si>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</si>
  <si>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</si>
  <si>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</si>
  <si>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</si>
  <si>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</si>
  <si>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</si>
  <si>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</si>
  <si>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</si>
  <si>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</si>
  <si>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</si>
  <si>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</si>
  <si>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</si>
  <si>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</si>
  <si>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</si>
  <si>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</si>
  <si>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</si>
  <si>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</si>
  <si>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</si>
  <si>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</si>
  <si>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</si>
  <si>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</si>
  <si>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</si>
  <si>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</si>
  <si>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</si>
  <si>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</si>
  <si>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</si>
  <si>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</si>
  <si>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</si>
  <si>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</si>
  <si>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</si>
  <si>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</si>
  <si>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</si>
  <si>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</si>
  <si>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</si>
  <si>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</si>
  <si>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</si>
  <si>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</si>
  <si>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</si>
  <si>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</si>
  <si>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</si>
  <si>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</si>
  <si>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</si>
  <si>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</si>
  <si>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</si>
  <si>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</si>
  <si>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</si>
  <si>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</si>
  <si>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</si>
  <si>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</si>
  <si>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</si>
  <si>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</si>
  <si>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</si>
  <si>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</si>
  <si>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</si>
  <si>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</si>
  <si>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</si>
  <si>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</si>
  <si>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Номер группы инвести-ционных проектов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</si>
  <si>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</si>
  <si>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</si>
  <si>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</si>
  <si>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</si>
  <si>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</si>
  <si>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</si>
  <si>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</si>
  <si>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</si>
  <si>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</si>
  <si>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</si>
  <si>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</si>
  <si>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</si>
  <si>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</si>
  <si>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  Наименование инвестиционного проекта (группы инвестиционных проектов)</t>
  </si>
  <si>
    <t>Год окончания реализации инвестиционного проекта</t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</si>
  <si>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</si>
  <si>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</si>
  <si>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</si>
  <si>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</si>
  <si>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</si>
  <si>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</si>
  <si>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</si>
  <si>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</si>
  <si>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</si>
  <si>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</si>
  <si>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</si>
  <si>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</si>
  <si>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</si>
  <si>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</si>
  <si>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</si>
  <si>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</si>
  <si>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</si>
  <si>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</si>
  <si>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</si>
  <si>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</si>
  <si>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</si>
  <si>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</si>
  <si>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</si>
  <si>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</si>
  <si>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</si>
  <si>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</si>
  <si>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</si>
  <si>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</si>
  <si>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</si>
  <si>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</si>
  <si>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</si>
  <si>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</si>
  <si>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3.2.3.2</t>
  </si>
  <si>
    <t>3.2.3.3</t>
  </si>
  <si>
    <t>3.2.3.4</t>
  </si>
  <si>
    <t>3.2.3.5</t>
  </si>
  <si>
    <t>3.2.3.6</t>
  </si>
  <si>
    <t>3.2.3.7</t>
  </si>
  <si>
    <t>3.2.3.8</t>
  </si>
  <si>
    <t>-</t>
  </si>
  <si>
    <t>План</t>
  </si>
  <si>
    <t>план</t>
  </si>
  <si>
    <t>1.2.2.1.14</t>
  </si>
  <si>
    <t>1.2.2.1.15</t>
  </si>
  <si>
    <t>1.2.2.1.16</t>
  </si>
  <si>
    <t>1.6.3</t>
  </si>
  <si>
    <t xml:space="preserve">                                         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</si>
  <si>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 2025 года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</si>
  <si>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</si>
  <si>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</si>
  <si>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</si>
  <si>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</si>
  <si>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</si>
  <si>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</si>
  <si>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</si>
  <si>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</si>
  <si>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</si>
  <si>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</si>
  <si>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32.1</t>
  </si>
  <si>
    <t>Итого за период реализации инвестиционной программы
(План)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</si>
  <si>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</si>
  <si>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</si>
  <si>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</si>
  <si>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</si>
  <si>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</si>
  <si>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</si>
  <si>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</si>
  <si>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</si>
  <si>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</si>
  <si>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</si>
  <si>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</si>
  <si>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</si>
  <si>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</si>
  <si>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</si>
  <si>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</si>
  <si>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</si>
  <si>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</si>
  <si>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</si>
  <si>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</si>
  <si>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</si>
  <si>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</si>
  <si>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</si>
  <si>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</si>
  <si>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</si>
  <si>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</si>
  <si>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</si>
  <si>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</si>
  <si>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</si>
  <si>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</si>
  <si>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</si>
  <si>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</si>
  <si>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</si>
  <si>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</si>
  <si>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</si>
  <si>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</si>
  <si>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</si>
  <si>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</si>
  <si>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</si>
  <si>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</si>
  <si>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</si>
  <si>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</si>
  <si>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</si>
  <si>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</si>
  <si>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</si>
  <si>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</si>
  <si>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</si>
  <si>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</si>
  <si>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</si>
  <si>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</si>
  <si>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 xml:space="preserve"> Утвержденный план 2025
года</t>
  </si>
  <si>
    <t>Финансирование капитальных вложений 
2025 года в прогнозных ценах, млн рублей (с НДС)</t>
  </si>
  <si>
    <t>План 2026
года</t>
  </si>
  <si>
    <t>Предложение по корректировке утвержденного плана 2026 года</t>
  </si>
  <si>
    <t>План 2027
года</t>
  </si>
  <si>
    <t>Предложение по корректировке утвержденного  плана 2027 года</t>
  </si>
  <si>
    <t>План 2028
года</t>
  </si>
  <si>
    <t>Предложение по корректировке утвержденного плана 2028 года</t>
  </si>
  <si>
    <t xml:space="preserve"> План 2029
года</t>
  </si>
  <si>
    <t>Предложение по корректировке утвержденного плана 2029 года</t>
  </si>
  <si>
    <t>План 2030
года</t>
  </si>
  <si>
    <t>Предложение по корректировке утвержденного плана 2030 года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</si>
  <si>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</si>
  <si>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</si>
  <si>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</si>
  <si>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</si>
  <si>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</si>
  <si>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</si>
  <si>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</si>
  <si>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</si>
  <si>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</si>
  <si>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</si>
  <si>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</si>
  <si>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</si>
  <si>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</si>
  <si>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</si>
  <si>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</si>
  <si>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</si>
  <si>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</si>
  <si>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</si>
  <si>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</si>
  <si>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</si>
  <si>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</si>
  <si>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</si>
  <si>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</si>
  <si>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</si>
  <si>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</si>
  <si>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</si>
  <si>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</si>
  <si>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</si>
  <si>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</si>
  <si>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</si>
  <si>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</si>
  <si>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</si>
  <si>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</si>
  <si>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</si>
  <si>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</si>
  <si>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</si>
  <si>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</si>
  <si>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</si>
  <si>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</si>
  <si>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</si>
  <si>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</si>
  <si>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</si>
  <si>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</si>
  <si>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</si>
  <si>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</si>
  <si>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</si>
  <si>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</si>
  <si>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</si>
  <si>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</si>
  <si>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</si>
  <si>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</si>
  <si>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</si>
  <si>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</si>
  <si>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</si>
  <si>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</si>
  <si>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</si>
  <si>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</si>
  <si>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</si>
  <si>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</si>
  <si>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</si>
  <si>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</si>
  <si>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</si>
  <si>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</si>
  <si>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</si>
  <si>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</si>
  <si>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</si>
  <si>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</si>
  <si>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</si>
  <si>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</si>
  <si>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</si>
  <si>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</si>
  <si>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</si>
  <si>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</si>
  <si>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</si>
  <si>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</si>
  <si>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</si>
  <si>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</si>
  <si>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</si>
  <si>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</si>
  <si>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</si>
  <si>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</si>
  <si>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</si>
  <si>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</si>
  <si>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</si>
  <si>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1.6.1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</si>
  <si>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</si>
  <si>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</si>
  <si>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</si>
  <si>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</si>
  <si>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</si>
  <si>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Бурильно-крановоя установка МКМ-210 на базе КамАЗ 43118 покупка 1 ед.</t>
  </si>
  <si>
    <t>P_2910_ГОРСЕТЬ</t>
  </si>
  <si>
    <t>P_3010_ГОРСЕТЬ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</si>
  <si>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</si>
  <si>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</si>
  <si>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Н</t>
  </si>
  <si>
    <t>Разработка проектно-сметной документации,  уточнены плановые параметры  проекта K_2303_ГОРСЕТЬ, необходимость реконструкции КТП 178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</si>
  <si>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</si>
  <si>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</si>
  <si>
    <t>Разработка проектно-сметной документации,  уточнены плановые параметры  проекта K_2303_ГОРСЕТЬ, необходимость реконструкции КТП 179</t>
  </si>
  <si>
    <t>1.2.1.1.2</t>
  </si>
  <si>
    <t>1.2.1.1.3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</si>
  <si>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</si>
  <si>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</si>
  <si>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Разработка проектно-сметной документации,  уточнены плановые параметры  проекта K_2303_ГОРСЕТЬ, необходимость реконструкции двух подстанций 178, 179 и перевод части ВЛ-10 кВ в КЛ-10 кВ. Ввиду изыскания проектно-технической возможности по реконструкции из-за задержки реализации берегоукрепления р. Майма и отсутствия коридоров для размещения ВЛ-10 кВ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</si>
  <si>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</si>
  <si>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K_2305_ГОРСЕТЬ</t>
  </si>
  <si>
    <t>Разработка проектно-сметной документации,  уточнены плановые параметры  проекта.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</si>
  <si>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</si>
  <si>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</si>
  <si>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Разработка проектно-сметной документации,  уточнены плановые параметры  проекта, Проект частично выполнен ранее, за счет средств капитального ремонта, ввиду критического износа ВЛ-10 кв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</si>
  <si>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</si>
  <si>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</si>
  <si>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Проект частично выполнен, за счет средств рекострукции мостового перехода через р. Улалушка, ввиду критического износа ВЛ-10 кв</t>
  </si>
  <si>
    <t>1.2.2.1.25</t>
  </si>
  <si>
    <t>1.2.2.1.26</t>
  </si>
  <si>
    <t>1.2.2.1.27</t>
  </si>
  <si>
    <t>1.2.2.1.28</t>
  </si>
  <si>
    <t>N_2301_ГОРСЕТЬ</t>
  </si>
  <si>
    <t>N_2302_ГОРСЕТЬ</t>
  </si>
  <si>
    <t>N_2303_ГОРСЕТЬ</t>
  </si>
  <si>
    <t>1.2.3.1.4</t>
  </si>
  <si>
    <t>1.2.3.1.5</t>
  </si>
  <si>
    <t>1.2.3.1.6</t>
  </si>
  <si>
    <t>1.6.4</t>
  </si>
  <si>
    <t xml:space="preserve">Фактический объем финансирования на 01.01.2025 года,
млн рублей 
(с НДС) </t>
  </si>
  <si>
    <t>План (Утвержденный план)</t>
  </si>
  <si>
    <t>Утвержденный план 
на 01.01.2025 года</t>
  </si>
  <si>
    <t>Приказ №П-07-01/0367 от 27.11.2024 Министерства строительства и жилищно-коммунального хозяйства Республики Алтай "Об утверждении изменений, вносимых в инвестиционную программу МУП "Горэлектросети", утвержденную приказом Комитета по тарифам Республики Алтай от 25 декабря 2020 года №45-ВД"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</si>
  <si>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 год</t>
    </r>
  </si>
  <si>
    <t>план на 01.01.2025 года</t>
  </si>
  <si>
    <t xml:space="preserve">Предложение по корректировке утвержденного плана на 01.01.2025 года </t>
  </si>
  <si>
    <t>март 2025 г.</t>
  </si>
  <si>
    <t>февраль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</si>
</sst>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"/>
    <numFmt numFmtId="166" formatCode="#,##0.00;[White][=0]\ General;General"/>
    <numFmt numFmtId="167" formatCode="###0;[White][=0]\ General;General"/>
    <numFmt numFmtId="168" formatCode="#,##0.000"/>
    <numFmt numFmtId="169" formatCode="#,##0.0000"/>
    <numFmt numFmtId="170" formatCode="0.00000"/>
  </numFmts>
  <fonts count="1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Calibri"/>
      <family val="2"/>
      <charset val="204"/>
    </font>
    <font>
      <sz val="14"/>
      <color theme="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4" fillId="0" borderId="0"/>
  </cellStyleXfs>
  <cellXfs count="18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vertical="center" textRotation="90" wrapText="1"/>
    </xf>
    <xf numFmtId="0" fontId="0" fillId="2" borderId="1" xfId="0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67" fontId="1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168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3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164" fontId="1" fillId="5" borderId="0" xfId="0" applyNumberFormat="1" applyFont="1" applyFill="1"/>
    <xf numFmtId="0" fontId="1" fillId="5" borderId="0" xfId="0" applyFont="1" applyFill="1"/>
    <xf numFmtId="165" fontId="1" fillId="5" borderId="0" xfId="0" applyNumberFormat="1" applyFont="1" applyFill="1"/>
    <xf numFmtId="2" fontId="1" fillId="5" borderId="0" xfId="0" applyNumberFormat="1" applyFont="1" applyFill="1"/>
    <xf numFmtId="49" fontId="5" fillId="7" borderId="1" xfId="0" applyNumberFormat="1" applyFont="1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left" vertical="center" wrapText="1"/>
    </xf>
    <xf numFmtId="166" fontId="11" fillId="7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168" fontId="1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168" fontId="1" fillId="5" borderId="0" xfId="0" applyNumberFormat="1" applyFont="1" applyFill="1" applyAlignment="1">
      <alignment horizontal="center"/>
    </xf>
    <xf numFmtId="0" fontId="0" fillId="9" borderId="0" xfId="0" applyFill="1"/>
    <xf numFmtId="0" fontId="0" fillId="8" borderId="0" xfId="0" applyFill="1"/>
    <xf numFmtId="166" fontId="1" fillId="8" borderId="1" xfId="0" applyNumberFormat="1" applyFont="1" applyFill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5" fontId="15" fillId="8" borderId="0" xfId="0" applyNumberFormat="1" applyFont="1" applyFill="1"/>
    <xf numFmtId="0" fontId="1" fillId="8" borderId="0" xfId="0" applyFont="1" applyFill="1"/>
    <xf numFmtId="164" fontId="1" fillId="8" borderId="0" xfId="0" applyNumberFormat="1" applyFont="1" applyFill="1"/>
    <xf numFmtId="164" fontId="15" fillId="8" borderId="0" xfId="0" applyNumberFormat="1" applyFont="1" applyFill="1"/>
    <xf numFmtId="165" fontId="1" fillId="8" borderId="0" xfId="0" applyNumberFormat="1" applyFont="1" applyFill="1"/>
    <xf numFmtId="0" fontId="1" fillId="8" borderId="1" xfId="0" applyFont="1" applyFill="1" applyBorder="1" applyAlignment="1">
      <alignment horizontal="center" vertical="center" textRotation="90" wrapText="1"/>
    </xf>
    <xf numFmtId="0" fontId="1" fillId="8" borderId="3" xfId="0" applyFont="1" applyFill="1" applyBorder="1" applyAlignment="1">
      <alignment horizontal="center" vertical="center" textRotation="90" wrapText="1"/>
    </xf>
    <xf numFmtId="168" fontId="1" fillId="0" borderId="1" xfId="0" applyNumberFormat="1" applyFont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3" fillId="8" borderId="0" xfId="0" applyFont="1" applyFill="1" applyAlignment="1">
      <alignment horizontal="center"/>
    </xf>
    <xf numFmtId="0" fontId="8" fillId="8" borderId="0" xfId="0" applyFont="1" applyFill="1" applyAlignment="1">
      <alignment vertical="center"/>
    </xf>
    <xf numFmtId="0" fontId="9" fillId="8" borderId="0" xfId="0" applyFont="1" applyFill="1" applyAlignment="1">
      <alignment vertical="top"/>
    </xf>
    <xf numFmtId="0" fontId="3" fillId="8" borderId="0" xfId="0" applyFont="1" applyFill="1" applyAlignment="1">
      <alignment vertical="center"/>
    </xf>
    <xf numFmtId="0" fontId="3" fillId="8" borderId="0" xfId="0" applyFont="1" applyFill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8" fontId="1" fillId="0" borderId="0" xfId="0" applyNumberFormat="1" applyFont="1"/>
    <xf numFmtId="164" fontId="16" fillId="8" borderId="0" xfId="0" applyNumberFormat="1" applyFont="1" applyFill="1"/>
    <xf numFmtId="0" fontId="16" fillId="8" borderId="0" xfId="0" applyFont="1" applyFill="1"/>
    <xf numFmtId="2" fontId="16" fillId="8" borderId="0" xfId="0" applyNumberFormat="1" applyFont="1" applyFill="1"/>
    <xf numFmtId="0" fontId="16" fillId="0" borderId="0" xfId="0" applyFont="1"/>
    <xf numFmtId="165" fontId="16" fillId="5" borderId="0" xfId="0" applyNumberFormat="1" applyFont="1" applyFill="1"/>
    <xf numFmtId="0" fontId="17" fillId="8" borderId="0" xfId="0" applyFont="1" applyFill="1"/>
    <xf numFmtId="0" fontId="17" fillId="0" borderId="0" xfId="0" applyFont="1"/>
    <xf numFmtId="164" fontId="1" fillId="5" borderId="0" xfId="0" applyNumberFormat="1" applyFont="1" applyFill="1" applyAlignment="1">
      <alignment horizontal="center"/>
    </xf>
    <xf numFmtId="2" fontId="1" fillId="0" borderId="0" xfId="0" applyNumberFormat="1" applyFont="1"/>
    <xf numFmtId="170" fontId="1" fillId="0" borderId="0" xfId="0" applyNumberFormat="1" applyFont="1"/>
    <xf numFmtId="0" fontId="5" fillId="10" borderId="1" xfId="0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1" fillId="8" borderId="4" xfId="0" applyFont="1" applyFill="1" applyBorder="1" applyAlignment="1">
      <alignment vertical="center" wrapText="1"/>
    </xf>
    <xf numFmtId="165" fontId="9" fillId="0" borderId="0" xfId="0" applyNumberFormat="1" applyFont="1" applyAlignment="1">
      <alignment vertical="top"/>
    </xf>
    <xf numFmtId="165" fontId="1" fillId="0" borderId="0" xfId="0" applyNumberFormat="1" applyFont="1"/>
    <xf numFmtId="165" fontId="3" fillId="0" borderId="0" xfId="0" applyNumberFormat="1" applyFont="1" applyAlignment="1">
      <alignment vertical="center"/>
    </xf>
    <xf numFmtId="0" fontId="1" fillId="11" borderId="1" xfId="0" applyFont="1" applyFill="1" applyBorder="1" applyAlignment="1">
      <alignment horizontal="left" vertical="center" wrapText="1"/>
    </xf>
    <xf numFmtId="0" fontId="18" fillId="0" borderId="0" xfId="0" applyFont="1"/>
    <xf numFmtId="164" fontId="18" fillId="0" borderId="0" xfId="0" applyNumberFormat="1" applyFont="1"/>
    <xf numFmtId="168" fontId="18" fillId="0" borderId="0" xfId="0" applyNumberFormat="1" applyFont="1"/>
    <xf numFmtId="0" fontId="18" fillId="8" borderId="0" xfId="0" applyFont="1" applyFill="1"/>
    <xf numFmtId="169" fontId="18" fillId="8" borderId="0" xfId="0" applyNumberFormat="1" applyFont="1" applyFill="1"/>
    <xf numFmtId="0" fontId="2" fillId="0" borderId="0" xfId="0" applyFont="1"/>
    <xf numFmtId="164" fontId="2" fillId="0" borderId="0" xfId="0" applyNumberFormat="1" applyFont="1"/>
    <xf numFmtId="168" fontId="2" fillId="0" borderId="0" xfId="0" applyNumberFormat="1" applyFont="1"/>
    <xf numFmtId="2" fontId="2" fillId="0" borderId="0" xfId="0" applyNumberFormat="1" applyFont="1"/>
    <xf numFmtId="0" fontId="0" fillId="8" borderId="6" xfId="0" applyFill="1" applyBorder="1" applyAlignment="1">
      <alignment vertical="center" wrapText="1"/>
    </xf>
    <xf numFmtId="0" fontId="0" fillId="8" borderId="7" xfId="0" applyFill="1" applyBorder="1" applyAlignment="1">
      <alignment vertical="center" wrapText="1"/>
    </xf>
    <xf numFmtId="168" fontId="10" fillId="2" borderId="1" xfId="0" applyNumberFormat="1" applyFont="1" applyFill="1" applyBorder="1" applyAlignment="1">
      <alignment horizontal="center" vertical="center"/>
    </xf>
    <xf numFmtId="168" fontId="9" fillId="6" borderId="1" xfId="0" applyNumberFormat="1" applyFont="1" applyFill="1" applyBorder="1" applyAlignment="1">
      <alignment horizontal="center" vertical="center"/>
    </xf>
    <xf numFmtId="168" fontId="9" fillId="3" borderId="1" xfId="0" applyNumberFormat="1" applyFont="1" applyFill="1" applyBorder="1" applyAlignment="1">
      <alignment horizontal="center" vertical="center"/>
    </xf>
    <xf numFmtId="168" fontId="9" fillId="4" borderId="1" xfId="0" applyNumberFormat="1" applyFont="1" applyFill="1" applyBorder="1" applyAlignment="1">
      <alignment horizontal="center" vertical="center"/>
    </xf>
    <xf numFmtId="168" fontId="1" fillId="4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1" fillId="8" borderId="1" xfId="2" applyNumberForma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11" borderId="1" xfId="0" applyNumberFormat="1" applyFont="1" applyFill="1" applyBorder="1" applyAlignment="1">
      <alignment horizontal="center" vertical="center" wrapText="1"/>
    </xf>
    <xf numFmtId="164" fontId="1" fillId="0" borderId="1" xfId="2" applyNumberFormat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1" fillId="12" borderId="1" xfId="0" applyFont="1" applyFill="1" applyBorder="1" applyAlignment="1">
      <alignment vertical="center" wrapText="1"/>
    </xf>
    <xf numFmtId="164" fontId="1" fillId="12" borderId="1" xfId="0" applyNumberFormat="1" applyFont="1" applyFill="1" applyBorder="1" applyAlignment="1">
      <alignment horizontal="center" vertical="center" wrapText="1"/>
    </xf>
    <xf numFmtId="164" fontId="1" fillId="5" borderId="1" xfId="2" applyNumberFormat="1" applyFill="1" applyBorder="1" applyAlignment="1">
      <alignment horizontal="center" vertical="center"/>
    </xf>
    <xf numFmtId="164" fontId="1" fillId="11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8" fontId="1" fillId="12" borderId="1" xfId="0" applyNumberFormat="1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center" vertical="center" wrapText="1"/>
    </xf>
    <xf numFmtId="49" fontId="1" fillId="8" borderId="1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</cellXfs>
  <cellStyles count="8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erver\&#1088;&#1072;&#1073;&#1086;&#1095;&#1072;&#1103;%20&#1076;&#1086;&#1082;&#1091;&#1084;&#1077;&#1085;&#1090;&#1072;&#1094;&#1080;&#1103;\&#1069;&#1082;&#1086;&#1085;&#1086;&#1084;&#1080;&#1089;&#1090;\&#1048;&#1053;&#1042;&#1045;&#1057;&#1058;&#1055;&#1056;&#1054;&#1043;&#1056;&#1040;&#1052;&#1052;&#1040;%202014-2030\2026-2030%20&#1048;&#1055;%20&#1087;&#1083;&#1072;&#1085;&#1086;&#1074;&#1099;&#1077;%20&#1088;&#1072;&#1089;&#1095;&#1077;&#1090;&#1099;\J2904_1020400747597_03_0_84_0.xlsx" TargetMode="External"/><Relationship Id="rId1" Type="http://schemas.openxmlformats.org/officeDocument/2006/relationships/externalLinkPath" Target="/&#1069;&#1082;&#1086;&#1085;&#1086;&#1084;&#1080;&#1089;&#1090;/&#1048;&#1053;&#1042;&#1045;&#1057;&#1058;&#1055;&#1056;&#1054;&#1043;&#1056;&#1040;&#1052;&#1052;&#1040;%202014-2030/2026-2030%20&#1048;&#1055;%20&#1087;&#1083;&#1072;&#1085;&#1086;&#1074;&#1099;&#1077;%20&#1088;&#1072;&#1089;&#1095;&#1077;&#1090;&#1099;/J2904_1020400747597_03_0_8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Освоение 2026-2030"/>
    </sheetNames>
    <sheetDataSet>
      <sheetData sheetId="0">
        <row r="43">
          <cell r="K43">
            <v>11.7130573741776</v>
          </cell>
        </row>
        <row r="49">
          <cell r="AC49">
            <v>19.114999999999998</v>
          </cell>
        </row>
        <row r="50">
          <cell r="AC50">
            <v>10.870200000000001</v>
          </cell>
        </row>
        <row r="53">
          <cell r="AE53">
            <v>28.356000000000002</v>
          </cell>
        </row>
        <row r="54">
          <cell r="AE54">
            <v>2.2086899999999998</v>
          </cell>
        </row>
        <row r="55">
          <cell r="AE55">
            <v>3.1456590000000002</v>
          </cell>
        </row>
        <row r="103">
          <cell r="AE103">
            <v>3.4332020000000001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GS113"/>
  <sheetViews>
    <sheetView tabSelected="1" topLeftCell="A4" zoomScale="75" zoomScaleNormal="75" workbookViewId="0">
      <selection activeCell="CL4" sqref="CL1:CP1048576"/>
    </sheetView>
  </sheetViews>
  <sheetFormatPr defaultRowHeight="12.75" x14ac:dyDescent="0.2"/>
  <cols>
    <col min="1" max="1" width="12.140625" customWidth="1"/>
    <col min="2" max="2" width="82.5703125" customWidth="1"/>
    <col min="3" max="3" width="21.7109375" customWidth="1"/>
    <col min="4" max="4" width="12.140625" customWidth="1"/>
    <col min="5" max="5" width="14.7109375" customWidth="1"/>
    <col min="6" max="6" width="12" customWidth="1"/>
    <col min="7" max="7" width="11.85546875" customWidth="1"/>
    <col min="8" max="8" width="12.28515625" customWidth="1"/>
    <col min="9" max="9" width="13.42578125" customWidth="1"/>
    <col min="10" max="10" width="13.85546875" customWidth="1"/>
    <col min="11" max="11" width="11.140625" customWidth="1"/>
    <col min="12" max="12" width="13.85546875" customWidth="1"/>
    <col min="13" max="13" width="18" customWidth="1"/>
    <col min="14" max="14" width="17.7109375" customWidth="1"/>
    <col min="15" max="15" width="19.140625" customWidth="1"/>
    <col min="16" max="16" width="20.28515625" customWidth="1"/>
    <col min="17" max="17" width="20.7109375" customWidth="1"/>
    <col min="18" max="18" width="19.140625" customWidth="1"/>
    <col min="19" max="19" width="22.28515625" customWidth="1"/>
    <col min="20" max="20" width="13.7109375" customWidth="1"/>
    <col min="21" max="21" width="13.28515625" hidden="1" customWidth="1"/>
    <col min="22" max="22" width="14.42578125" customWidth="1"/>
    <col min="23" max="23" width="12.7109375" customWidth="1"/>
    <col min="24" max="24" width="16.7109375" hidden="1" customWidth="1"/>
    <col min="25" max="25" width="11.42578125" customWidth="1"/>
    <col min="26" max="27" width="11.5703125" customWidth="1"/>
    <col min="28" max="28" width="11.85546875" customWidth="1"/>
    <col min="29" max="29" width="11.5703125" customWidth="1"/>
    <col min="30" max="30" width="12.42578125" customWidth="1"/>
    <col min="31" max="31" width="8.28515625" customWidth="1"/>
    <col min="32" max="32" width="10.5703125" customWidth="1"/>
    <col min="33" max="33" width="12.140625" customWidth="1"/>
    <col min="34" max="34" width="11.140625" customWidth="1"/>
    <col min="35" max="35" width="13.42578125" customWidth="1"/>
    <col min="36" max="39" width="11.140625" customWidth="1"/>
    <col min="40" max="44" width="11.140625" hidden="1" customWidth="1"/>
    <col min="45" max="49" width="11.140625" customWidth="1"/>
    <col min="50" max="54" width="11.140625" hidden="1" customWidth="1"/>
    <col min="55" max="57" width="13.28515625" customWidth="1"/>
    <col min="58" max="58" width="14.28515625" customWidth="1"/>
    <col min="59" max="59" width="11.42578125" customWidth="1"/>
    <col min="60" max="60" width="11.7109375" style="71" hidden="1" customWidth="1"/>
    <col min="61" max="61" width="8.28515625" style="71" hidden="1" customWidth="1"/>
    <col min="62" max="62" width="10.7109375" style="71" hidden="1" customWidth="1"/>
    <col min="63" max="63" width="11.7109375" style="71" hidden="1" customWidth="1"/>
    <col min="64" max="64" width="12.42578125" style="71" hidden="1" customWidth="1"/>
    <col min="65" max="69" width="11.85546875" customWidth="1"/>
    <col min="70" max="70" width="12.42578125" hidden="1" customWidth="1"/>
    <col min="71" max="72" width="11.7109375" hidden="1" customWidth="1"/>
    <col min="73" max="73" width="11.85546875" hidden="1" customWidth="1"/>
    <col min="74" max="74" width="11.7109375" hidden="1" customWidth="1"/>
    <col min="75" max="79" width="11.7109375" customWidth="1"/>
    <col min="80" max="84" width="11.7109375" hidden="1" customWidth="1"/>
    <col min="85" max="85" width="13" customWidth="1"/>
    <col min="86" max="86" width="10.28515625" customWidth="1"/>
    <col min="87" max="87" width="10.85546875" customWidth="1"/>
    <col min="88" max="88" width="12.85546875" customWidth="1"/>
    <col min="89" max="89" width="13.42578125" customWidth="1"/>
    <col min="90" max="90" width="14.42578125" hidden="1" customWidth="1"/>
    <col min="91" max="91" width="9.5703125" hidden="1" customWidth="1"/>
    <col min="92" max="92" width="10.7109375" hidden="1" customWidth="1"/>
    <col min="93" max="93" width="14.140625" hidden="1" customWidth="1"/>
    <col min="94" max="94" width="15.85546875" hidden="1" customWidth="1"/>
    <col min="95" max="95" width="59" customWidth="1"/>
    <col min="96" max="201" width="9.140625" style="71"/>
  </cols>
  <sheetData>
    <row r="1" spans="1:201" ht="15.75" x14ac:dyDescent="0.25">
      <c r="A1" s="1"/>
      <c r="B1" s="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76"/>
      <c r="BI1" s="76"/>
      <c r="BJ1" s="76"/>
      <c r="BK1" s="76"/>
      <c r="BL1" s="76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</row>
    <row r="2" spans="1:201" ht="15.75" x14ac:dyDescent="0.25">
      <c r="A2" s="1"/>
      <c r="B2" s="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76"/>
      <c r="BI2" s="76"/>
      <c r="BJ2" s="76"/>
      <c r="BK2" s="76"/>
      <c r="BL2" s="76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</row>
    <row r="3" spans="1:201" ht="18.75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76"/>
      <c r="BI3" s="76"/>
      <c r="BJ3" s="76"/>
      <c r="BK3" s="76"/>
      <c r="BL3" s="76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</row>
    <row r="4" spans="1:201" ht="18.75" x14ac:dyDescent="0.3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85"/>
      <c r="BI4" s="85"/>
      <c r="BJ4" s="85"/>
      <c r="BK4" s="85"/>
      <c r="BL4" s="85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</row>
    <row r="5" spans="1:201" ht="18.75" x14ac:dyDescent="0.2">
      <c r="A5" s="174" t="s">
        <v>1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106"/>
      <c r="BD5" s="27"/>
      <c r="BE5" s="106"/>
      <c r="BF5" s="28"/>
      <c r="BG5" s="28"/>
      <c r="BH5" s="86"/>
      <c r="BI5" s="86"/>
      <c r="BJ5" s="86"/>
      <c r="BK5" s="86"/>
      <c r="BL5" s="86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</row>
    <row r="6" spans="1:201" ht="15.75" x14ac:dyDescent="0.2">
      <c r="A6" s="175" t="s">
        <v>2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108"/>
      <c r="BF6" s="29"/>
      <c r="BG6" s="29"/>
      <c r="BH6" s="87"/>
      <c r="BI6" s="87"/>
      <c r="BJ6" s="87"/>
      <c r="BK6" s="87"/>
      <c r="BL6" s="87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</row>
    <row r="7" spans="1:201" ht="18.75" x14ac:dyDescent="0.3">
      <c r="A7" s="176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"/>
      <c r="Z7" s="9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09"/>
      <c r="BF7" s="1"/>
      <c r="BG7" s="1"/>
      <c r="BH7" s="76"/>
      <c r="BI7" s="76"/>
      <c r="BJ7" s="76"/>
      <c r="BK7" s="76"/>
      <c r="BL7" s="76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91"/>
      <c r="CO7" s="1"/>
      <c r="CP7" s="1"/>
      <c r="CQ7" s="9"/>
    </row>
    <row r="8" spans="1:201" ht="18.75" x14ac:dyDescent="0.3">
      <c r="A8" s="177" t="s">
        <v>348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10"/>
      <c r="BF8" s="10"/>
      <c r="BG8" s="10"/>
      <c r="BH8" s="88"/>
      <c r="BI8" s="88"/>
      <c r="BJ8" s="88"/>
      <c r="BK8" s="88"/>
      <c r="BL8" s="88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</row>
    <row r="9" spans="1:201" ht="18.75" x14ac:dyDescent="0.2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4"/>
      <c r="AY9" s="7"/>
      <c r="AZ9" s="7"/>
      <c r="BA9" s="7"/>
      <c r="BB9" s="7"/>
      <c r="BC9" s="7"/>
      <c r="BD9" s="7"/>
      <c r="BE9" s="7"/>
      <c r="BF9" s="7"/>
      <c r="BG9" s="7"/>
      <c r="BH9" s="89"/>
      <c r="BI9" s="89"/>
      <c r="BJ9" s="89"/>
      <c r="BK9" s="89"/>
      <c r="BL9" s="89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90"/>
      <c r="CO9" s="90"/>
      <c r="CP9" s="90"/>
      <c r="CQ9" s="7"/>
    </row>
    <row r="10" spans="1:201" ht="30" customHeight="1" x14ac:dyDescent="0.3">
      <c r="A10" s="117" t="s">
        <v>347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8"/>
      <c r="Z10" s="119"/>
      <c r="AA10" s="118"/>
      <c r="AB10" s="118"/>
      <c r="AC10" s="117"/>
      <c r="AD10" s="117"/>
      <c r="AE10" s="117"/>
      <c r="AF10" s="117"/>
      <c r="AG10" s="117"/>
      <c r="AH10" s="117"/>
      <c r="AI10" s="113"/>
      <c r="AJ10" s="114"/>
      <c r="AK10" s="113"/>
      <c r="AL10" s="113">
        <f>AJ10/1.2</f>
        <v>0</v>
      </c>
      <c r="AM10" s="112"/>
      <c r="AN10" s="112"/>
      <c r="AO10" s="112"/>
      <c r="AP10" s="112"/>
      <c r="AQ10" s="112"/>
      <c r="AR10" s="112"/>
      <c r="AS10" s="113"/>
      <c r="AT10" s="114"/>
      <c r="AU10" s="113">
        <f>AS10/1.2</f>
        <v>0</v>
      </c>
      <c r="AV10" s="112"/>
      <c r="AW10" s="112"/>
      <c r="AX10" s="112"/>
      <c r="AY10" s="112"/>
      <c r="AZ10" s="112"/>
      <c r="BA10" s="112"/>
      <c r="BB10" s="112"/>
      <c r="BC10" s="113">
        <f>BC18-BD10</f>
        <v>1.951961722568285E-5</v>
      </c>
      <c r="BD10" s="114">
        <v>78</v>
      </c>
      <c r="BE10" s="113">
        <f>BC10/1.2</f>
        <v>1.6266347688069043E-5</v>
      </c>
      <c r="BF10" s="113">
        <f>BD10/1.2</f>
        <v>65</v>
      </c>
      <c r="BG10" s="112"/>
      <c r="BH10" s="115"/>
      <c r="BI10" s="115"/>
      <c r="BJ10" s="115"/>
      <c r="BK10" s="116"/>
      <c r="BL10" s="115"/>
      <c r="BM10" s="113">
        <f>BM18-BN10</f>
        <v>3.9312600000000089</v>
      </c>
      <c r="BN10" s="114">
        <v>78</v>
      </c>
      <c r="BO10" s="113">
        <f>BM10/1.2</f>
        <v>3.2760500000000077</v>
      </c>
      <c r="BP10" s="113">
        <f>BN10/1.2</f>
        <v>65</v>
      </c>
      <c r="BQ10" s="112"/>
      <c r="BR10" s="113"/>
      <c r="BS10" s="112"/>
      <c r="BT10" s="112"/>
      <c r="BU10" s="112"/>
      <c r="BV10" s="112"/>
      <c r="BW10" s="113"/>
      <c r="BX10" s="114"/>
      <c r="BY10" s="113"/>
      <c r="BZ10" s="113"/>
      <c r="CA10" s="112"/>
      <c r="CB10" s="117"/>
      <c r="CC10" s="117"/>
      <c r="CD10" s="117"/>
      <c r="CE10" s="117"/>
      <c r="CF10" s="117"/>
      <c r="CG10" s="117"/>
      <c r="CH10" s="117"/>
      <c r="CI10" s="117"/>
      <c r="CJ10" s="117"/>
      <c r="CK10" s="117"/>
      <c r="CL10" s="117"/>
      <c r="CM10" s="120"/>
      <c r="CN10" s="117"/>
      <c r="CO10" s="117"/>
      <c r="CP10" s="117"/>
      <c r="CQ10" s="117"/>
    </row>
    <row r="11" spans="1:201" ht="15.75" x14ac:dyDescent="0.25">
      <c r="A11" s="1" t="s">
        <v>144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00"/>
      <c r="X11" s="68"/>
      <c r="Y11" s="68"/>
      <c r="Z11" s="1"/>
      <c r="AA11" s="1"/>
      <c r="AB11" s="1"/>
      <c r="AC11" s="1"/>
      <c r="AD11" s="1"/>
      <c r="AE11" s="1"/>
      <c r="AF11" s="1"/>
      <c r="AG11" s="68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77"/>
      <c r="AT11" s="1"/>
      <c r="AU11" s="1"/>
      <c r="AV11" s="1"/>
      <c r="AW11" s="1"/>
      <c r="AX11" s="68"/>
      <c r="AY11" s="1"/>
      <c r="AZ11" s="1"/>
      <c r="BA11" s="1"/>
      <c r="BB11" s="1"/>
      <c r="BC11" s="79"/>
      <c r="BD11" s="1"/>
      <c r="BE11" s="1"/>
      <c r="BF11" s="1"/>
      <c r="BG11" s="1"/>
      <c r="BH11" s="76"/>
      <c r="BI11" s="76"/>
      <c r="BJ11" s="76"/>
      <c r="BK11" s="77"/>
      <c r="BL11" s="76"/>
      <c r="BM11" s="68"/>
      <c r="BN11" s="1"/>
      <c r="BO11" s="1"/>
      <c r="BP11" s="1"/>
      <c r="BQ11" s="1"/>
      <c r="BR11" s="68"/>
      <c r="BS11" s="1"/>
      <c r="BT11" s="1"/>
      <c r="BU11" s="101"/>
      <c r="BV11" s="1"/>
      <c r="BW11" s="68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</row>
    <row r="12" spans="1:201" s="24" customFormat="1" ht="20.25" x14ac:dyDescent="0.3">
      <c r="A12" s="48"/>
      <c r="B12" s="48"/>
      <c r="C12" s="48"/>
      <c r="D12" s="48"/>
      <c r="E12" s="48"/>
      <c r="F12" s="48"/>
      <c r="G12" s="48"/>
      <c r="H12" s="49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69"/>
      <c r="W12" s="48"/>
      <c r="X12" s="99"/>
      <c r="Y12" s="50"/>
      <c r="Z12" s="51"/>
      <c r="AA12" s="51"/>
      <c r="AB12" s="50"/>
      <c r="AC12" s="51"/>
      <c r="AD12" s="50"/>
      <c r="AE12" s="51"/>
      <c r="AF12" s="51"/>
      <c r="AG12" s="52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75"/>
      <c r="AY12" s="76"/>
      <c r="AZ12" s="76"/>
      <c r="BA12" s="75"/>
      <c r="BB12" s="76"/>
      <c r="BC12" s="77"/>
      <c r="BD12" s="76"/>
      <c r="BE12" s="76"/>
      <c r="BF12" s="77"/>
      <c r="BG12" s="76"/>
      <c r="BH12" s="78"/>
      <c r="BI12" s="76"/>
      <c r="BJ12" s="76"/>
      <c r="BK12" s="78"/>
      <c r="BL12" s="76"/>
      <c r="BM12" s="79"/>
      <c r="BN12" s="76"/>
      <c r="BO12" s="76"/>
      <c r="BP12" s="79"/>
      <c r="BQ12" s="76"/>
      <c r="BR12" s="78"/>
      <c r="BS12" s="76"/>
      <c r="BT12" s="76"/>
      <c r="BU12" s="78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53"/>
      <c r="CK12" s="51"/>
      <c r="CL12" s="51"/>
      <c r="CM12" s="51"/>
      <c r="CN12" s="51"/>
      <c r="CO12" s="53"/>
      <c r="CP12" s="51"/>
      <c r="CQ12" s="5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</row>
    <row r="13" spans="1:201" s="98" customFormat="1" ht="15.75" x14ac:dyDescent="0.25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6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3"/>
      <c r="BI13" s="93"/>
      <c r="BJ13" s="93"/>
      <c r="BK13" s="92"/>
      <c r="BL13" s="93"/>
      <c r="BM13" s="93"/>
      <c r="BN13" s="93"/>
      <c r="BO13" s="93"/>
      <c r="BP13" s="93"/>
      <c r="BQ13" s="93"/>
      <c r="BR13" s="92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4"/>
      <c r="CM13" s="93"/>
      <c r="CN13" s="93"/>
      <c r="CO13" s="95"/>
      <c r="CP13" s="95"/>
      <c r="CQ13" s="95"/>
      <c r="CR13" s="97"/>
      <c r="CS13" s="97"/>
      <c r="CT13" s="97"/>
      <c r="CU13" s="97"/>
      <c r="CV13" s="97"/>
      <c r="CW13" s="97"/>
      <c r="CX13" s="97"/>
      <c r="CY13" s="97"/>
      <c r="CZ13" s="97"/>
      <c r="DA13" s="97"/>
      <c r="DB13" s="97"/>
      <c r="DC13" s="97"/>
      <c r="DD13" s="97"/>
      <c r="DE13" s="97"/>
      <c r="DF13" s="97"/>
      <c r="DG13" s="97"/>
      <c r="DH13" s="97"/>
      <c r="DI13" s="97"/>
      <c r="DJ13" s="97"/>
      <c r="DK13" s="97"/>
      <c r="DL13" s="97"/>
      <c r="DM13" s="97"/>
      <c r="DN13" s="97"/>
      <c r="DO13" s="97"/>
      <c r="DP13" s="97"/>
      <c r="DQ13" s="97"/>
      <c r="DR13" s="97"/>
      <c r="DS13" s="97"/>
      <c r="DT13" s="97"/>
      <c r="DU13" s="97"/>
      <c r="DV13" s="97"/>
      <c r="DW13" s="97"/>
      <c r="DX13" s="97"/>
      <c r="DY13" s="97"/>
      <c r="DZ13" s="97"/>
      <c r="EA13" s="97"/>
      <c r="EB13" s="97"/>
      <c r="EC13" s="97"/>
      <c r="ED13" s="97"/>
      <c r="EE13" s="97"/>
      <c r="EF13" s="97"/>
      <c r="EG13" s="97"/>
      <c r="EH13" s="97"/>
      <c r="EI13" s="97"/>
      <c r="EJ13" s="97"/>
      <c r="EK13" s="97"/>
      <c r="EL13" s="97"/>
      <c r="EM13" s="97"/>
      <c r="EN13" s="97"/>
      <c r="EO13" s="97"/>
      <c r="EP13" s="97"/>
      <c r="EQ13" s="97"/>
      <c r="ER13" s="97"/>
      <c r="ES13" s="97"/>
      <c r="ET13" s="97"/>
      <c r="EU13" s="97"/>
      <c r="EV13" s="97"/>
      <c r="EW13" s="97"/>
      <c r="EX13" s="97"/>
      <c r="EY13" s="97"/>
      <c r="EZ13" s="97"/>
      <c r="FA13" s="97"/>
      <c r="FB13" s="97"/>
      <c r="FC13" s="97"/>
      <c r="FD13" s="97"/>
      <c r="FE13" s="97"/>
      <c r="FF13" s="97"/>
      <c r="FG13" s="97"/>
      <c r="FH13" s="97"/>
      <c r="FI13" s="97"/>
      <c r="FJ13" s="97"/>
      <c r="FK13" s="97"/>
      <c r="FL13" s="97"/>
      <c r="FM13" s="97"/>
      <c r="FN13" s="97"/>
      <c r="FO13" s="97"/>
      <c r="FP13" s="97"/>
      <c r="FQ13" s="97"/>
      <c r="FR13" s="97"/>
      <c r="FS13" s="97"/>
      <c r="FT13" s="97"/>
      <c r="FU13" s="97"/>
      <c r="FV13" s="97"/>
      <c r="FW13" s="97"/>
      <c r="FX13" s="97"/>
      <c r="FY13" s="97"/>
      <c r="FZ13" s="97"/>
      <c r="GA13" s="97"/>
      <c r="GB13" s="97"/>
      <c r="GC13" s="97"/>
      <c r="GD13" s="97"/>
      <c r="GE13" s="97"/>
      <c r="GF13" s="97"/>
      <c r="GG13" s="97"/>
      <c r="GH13" s="97"/>
      <c r="GI13" s="97"/>
      <c r="GJ13" s="97"/>
      <c r="GK13" s="97"/>
      <c r="GL13" s="97"/>
      <c r="GM13" s="97"/>
      <c r="GN13" s="97"/>
      <c r="GO13" s="97"/>
      <c r="GP13" s="97"/>
      <c r="GQ13" s="97"/>
      <c r="GR13" s="97"/>
      <c r="GS13" s="97"/>
    </row>
    <row r="14" spans="1:201" ht="70.5" customHeight="1" x14ac:dyDescent="0.2">
      <c r="A14" s="178" t="s">
        <v>82</v>
      </c>
      <c r="B14" s="186" t="s">
        <v>96</v>
      </c>
      <c r="C14" s="178" t="s">
        <v>3</v>
      </c>
      <c r="D14" s="179" t="s">
        <v>4</v>
      </c>
      <c r="E14" s="179" t="s">
        <v>83</v>
      </c>
      <c r="F14" s="178" t="s">
        <v>97</v>
      </c>
      <c r="G14" s="178"/>
      <c r="H14" s="187" t="s">
        <v>84</v>
      </c>
      <c r="I14" s="178"/>
      <c r="J14" s="178"/>
      <c r="K14" s="178"/>
      <c r="L14" s="178"/>
      <c r="M14" s="178"/>
      <c r="N14" s="169" t="s">
        <v>5</v>
      </c>
      <c r="O14" s="156" t="s">
        <v>344</v>
      </c>
      <c r="P14" s="162" t="s">
        <v>6</v>
      </c>
      <c r="Q14" s="162"/>
      <c r="R14" s="162"/>
      <c r="S14" s="162"/>
      <c r="T14" s="178" t="s">
        <v>85</v>
      </c>
      <c r="U14" s="178"/>
      <c r="V14" s="163" t="s">
        <v>86</v>
      </c>
      <c r="W14" s="164"/>
      <c r="X14" s="165"/>
      <c r="Y14" s="159" t="s">
        <v>208</v>
      </c>
      <c r="Z14" s="160"/>
      <c r="AA14" s="160"/>
      <c r="AB14" s="160"/>
      <c r="AC14" s="160"/>
      <c r="AD14" s="160"/>
      <c r="AE14" s="160"/>
      <c r="AF14" s="160"/>
      <c r="AG14" s="160"/>
      <c r="AH14" s="161"/>
      <c r="AI14" s="159" t="s">
        <v>87</v>
      </c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  <c r="BI14" s="160"/>
      <c r="BJ14" s="160"/>
      <c r="BK14" s="160"/>
      <c r="BL14" s="160"/>
      <c r="BM14" s="160"/>
      <c r="BN14" s="160"/>
      <c r="BO14" s="160"/>
      <c r="BP14" s="160"/>
      <c r="BQ14" s="160"/>
      <c r="BR14" s="160"/>
      <c r="BS14" s="160"/>
      <c r="BT14" s="160"/>
      <c r="BU14" s="160"/>
      <c r="BV14" s="160"/>
      <c r="BW14" s="160"/>
      <c r="BX14" s="160"/>
      <c r="BY14" s="160"/>
      <c r="BZ14" s="160"/>
      <c r="CA14" s="160"/>
      <c r="CB14" s="160"/>
      <c r="CC14" s="160"/>
      <c r="CD14" s="160"/>
      <c r="CE14" s="160"/>
      <c r="CF14" s="160"/>
      <c r="CG14" s="160"/>
      <c r="CH14" s="160"/>
      <c r="CI14" s="160"/>
      <c r="CJ14" s="160"/>
      <c r="CK14" s="160"/>
      <c r="CL14" s="121"/>
      <c r="CM14" s="121"/>
      <c r="CN14" s="121"/>
      <c r="CO14" s="121"/>
      <c r="CP14" s="122"/>
      <c r="CQ14" s="156" t="s">
        <v>7</v>
      </c>
    </row>
    <row r="15" spans="1:201" ht="57" customHeight="1" x14ac:dyDescent="0.2">
      <c r="A15" s="178"/>
      <c r="B15" s="186"/>
      <c r="C15" s="178"/>
      <c r="D15" s="179"/>
      <c r="E15" s="179"/>
      <c r="F15" s="178"/>
      <c r="G15" s="178"/>
      <c r="H15" s="180" t="s">
        <v>138</v>
      </c>
      <c r="I15" s="181"/>
      <c r="J15" s="182"/>
      <c r="K15" s="183" t="s">
        <v>8</v>
      </c>
      <c r="L15" s="184"/>
      <c r="M15" s="185"/>
      <c r="N15" s="170"/>
      <c r="O15" s="157"/>
      <c r="P15" s="162" t="s">
        <v>138</v>
      </c>
      <c r="Q15" s="162"/>
      <c r="R15" s="162" t="s">
        <v>8</v>
      </c>
      <c r="S15" s="162"/>
      <c r="T15" s="178"/>
      <c r="U15" s="178"/>
      <c r="V15" s="166"/>
      <c r="W15" s="167"/>
      <c r="X15" s="168"/>
      <c r="Y15" s="159" t="s">
        <v>207</v>
      </c>
      <c r="Z15" s="160"/>
      <c r="AA15" s="160"/>
      <c r="AB15" s="160"/>
      <c r="AC15" s="161"/>
      <c r="AD15" s="159" t="s">
        <v>145</v>
      </c>
      <c r="AE15" s="160"/>
      <c r="AF15" s="160"/>
      <c r="AG15" s="160"/>
      <c r="AH15" s="161"/>
      <c r="AI15" s="159" t="s">
        <v>209</v>
      </c>
      <c r="AJ15" s="160"/>
      <c r="AK15" s="160"/>
      <c r="AL15" s="160"/>
      <c r="AM15" s="161"/>
      <c r="AN15" s="159" t="s">
        <v>210</v>
      </c>
      <c r="AO15" s="160"/>
      <c r="AP15" s="160"/>
      <c r="AQ15" s="160"/>
      <c r="AR15" s="161"/>
      <c r="AS15" s="159" t="s">
        <v>211</v>
      </c>
      <c r="AT15" s="160"/>
      <c r="AU15" s="160"/>
      <c r="AV15" s="160"/>
      <c r="AW15" s="161"/>
      <c r="AX15" s="159" t="s">
        <v>212</v>
      </c>
      <c r="AY15" s="160"/>
      <c r="AZ15" s="160"/>
      <c r="BA15" s="160"/>
      <c r="BB15" s="161"/>
      <c r="BC15" s="159" t="s">
        <v>213</v>
      </c>
      <c r="BD15" s="160"/>
      <c r="BE15" s="160"/>
      <c r="BF15" s="160"/>
      <c r="BG15" s="161"/>
      <c r="BH15" s="159" t="s">
        <v>214</v>
      </c>
      <c r="BI15" s="160"/>
      <c r="BJ15" s="160"/>
      <c r="BK15" s="160"/>
      <c r="BL15" s="161"/>
      <c r="BM15" s="159" t="s">
        <v>215</v>
      </c>
      <c r="BN15" s="160"/>
      <c r="BO15" s="160"/>
      <c r="BP15" s="160"/>
      <c r="BQ15" s="161"/>
      <c r="BR15" s="159" t="s">
        <v>216</v>
      </c>
      <c r="BS15" s="160"/>
      <c r="BT15" s="160"/>
      <c r="BU15" s="160"/>
      <c r="BV15" s="161"/>
      <c r="BW15" s="159" t="s">
        <v>217</v>
      </c>
      <c r="BX15" s="160"/>
      <c r="BY15" s="160"/>
      <c r="BZ15" s="160"/>
      <c r="CA15" s="161"/>
      <c r="CB15" s="159" t="s">
        <v>218</v>
      </c>
      <c r="CC15" s="160"/>
      <c r="CD15" s="160"/>
      <c r="CE15" s="160"/>
      <c r="CF15" s="161"/>
      <c r="CG15" s="159" t="s">
        <v>157</v>
      </c>
      <c r="CH15" s="160"/>
      <c r="CI15" s="160"/>
      <c r="CJ15" s="160"/>
      <c r="CK15" s="161"/>
      <c r="CL15" s="159" t="s">
        <v>9</v>
      </c>
      <c r="CM15" s="160"/>
      <c r="CN15" s="160"/>
      <c r="CO15" s="160"/>
      <c r="CP15" s="161"/>
      <c r="CQ15" s="157"/>
    </row>
    <row r="16" spans="1:201" ht="159.75" customHeight="1" x14ac:dyDescent="0.2">
      <c r="A16" s="178"/>
      <c r="B16" s="186"/>
      <c r="C16" s="178"/>
      <c r="D16" s="179"/>
      <c r="E16" s="179"/>
      <c r="F16" s="5" t="s">
        <v>345</v>
      </c>
      <c r="G16" s="11" t="s">
        <v>8</v>
      </c>
      <c r="H16" s="31" t="s">
        <v>88</v>
      </c>
      <c r="I16" s="4" t="s">
        <v>89</v>
      </c>
      <c r="J16" s="4" t="s">
        <v>90</v>
      </c>
      <c r="K16" s="4" t="s">
        <v>88</v>
      </c>
      <c r="L16" s="4" t="s">
        <v>89</v>
      </c>
      <c r="M16" s="4" t="s">
        <v>90</v>
      </c>
      <c r="N16" s="171"/>
      <c r="O16" s="158"/>
      <c r="P16" s="80" t="s">
        <v>10</v>
      </c>
      <c r="Q16" s="80" t="s">
        <v>11</v>
      </c>
      <c r="R16" s="80" t="s">
        <v>10</v>
      </c>
      <c r="S16" s="80" t="s">
        <v>11</v>
      </c>
      <c r="T16" s="81" t="s">
        <v>139</v>
      </c>
      <c r="U16" s="81" t="s">
        <v>8</v>
      </c>
      <c r="V16" s="80" t="s">
        <v>346</v>
      </c>
      <c r="W16" s="80" t="s">
        <v>349</v>
      </c>
      <c r="X16" s="80" t="s">
        <v>350</v>
      </c>
      <c r="Y16" s="80" t="s">
        <v>91</v>
      </c>
      <c r="Z16" s="80" t="s">
        <v>92</v>
      </c>
      <c r="AA16" s="80" t="s">
        <v>93</v>
      </c>
      <c r="AB16" s="81" t="s">
        <v>94</v>
      </c>
      <c r="AC16" s="81" t="s">
        <v>95</v>
      </c>
      <c r="AD16" s="80" t="s">
        <v>91</v>
      </c>
      <c r="AE16" s="80" t="s">
        <v>92</v>
      </c>
      <c r="AF16" s="80" t="s">
        <v>93</v>
      </c>
      <c r="AG16" s="81" t="s">
        <v>94</v>
      </c>
      <c r="AH16" s="81" t="s">
        <v>95</v>
      </c>
      <c r="AI16" s="80" t="s">
        <v>91</v>
      </c>
      <c r="AJ16" s="80" t="s">
        <v>92</v>
      </c>
      <c r="AK16" s="80" t="s">
        <v>93</v>
      </c>
      <c r="AL16" s="81" t="s">
        <v>94</v>
      </c>
      <c r="AM16" s="81" t="s">
        <v>95</v>
      </c>
      <c r="AN16" s="80" t="s">
        <v>91</v>
      </c>
      <c r="AO16" s="80" t="s">
        <v>92</v>
      </c>
      <c r="AP16" s="80" t="s">
        <v>93</v>
      </c>
      <c r="AQ16" s="81" t="s">
        <v>94</v>
      </c>
      <c r="AR16" s="81" t="s">
        <v>95</v>
      </c>
      <c r="AS16" s="80" t="s">
        <v>91</v>
      </c>
      <c r="AT16" s="80" t="s">
        <v>92</v>
      </c>
      <c r="AU16" s="80" t="s">
        <v>93</v>
      </c>
      <c r="AV16" s="81" t="s">
        <v>94</v>
      </c>
      <c r="AW16" s="81" t="s">
        <v>95</v>
      </c>
      <c r="AX16" s="80" t="s">
        <v>91</v>
      </c>
      <c r="AY16" s="80" t="s">
        <v>92</v>
      </c>
      <c r="AZ16" s="80" t="s">
        <v>93</v>
      </c>
      <c r="BA16" s="81" t="s">
        <v>94</v>
      </c>
      <c r="BB16" s="81" t="s">
        <v>95</v>
      </c>
      <c r="BC16" s="80" t="s">
        <v>91</v>
      </c>
      <c r="BD16" s="80" t="s">
        <v>92</v>
      </c>
      <c r="BE16" s="80" t="s">
        <v>93</v>
      </c>
      <c r="BF16" s="81" t="s">
        <v>94</v>
      </c>
      <c r="BG16" s="81" t="s">
        <v>95</v>
      </c>
      <c r="BH16" s="80" t="s">
        <v>91</v>
      </c>
      <c r="BI16" s="80" t="s">
        <v>92</v>
      </c>
      <c r="BJ16" s="80" t="s">
        <v>93</v>
      </c>
      <c r="BK16" s="81" t="s">
        <v>94</v>
      </c>
      <c r="BL16" s="81" t="s">
        <v>95</v>
      </c>
      <c r="BM16" s="80" t="s">
        <v>91</v>
      </c>
      <c r="BN16" s="80" t="s">
        <v>92</v>
      </c>
      <c r="BO16" s="80" t="s">
        <v>93</v>
      </c>
      <c r="BP16" s="81" t="s">
        <v>94</v>
      </c>
      <c r="BQ16" s="81" t="s">
        <v>95</v>
      </c>
      <c r="BR16" s="80" t="s">
        <v>91</v>
      </c>
      <c r="BS16" s="80" t="s">
        <v>92</v>
      </c>
      <c r="BT16" s="80" t="s">
        <v>93</v>
      </c>
      <c r="BU16" s="81" t="s">
        <v>94</v>
      </c>
      <c r="BV16" s="81" t="s">
        <v>95</v>
      </c>
      <c r="BW16" s="80" t="s">
        <v>91</v>
      </c>
      <c r="BX16" s="80" t="s">
        <v>92</v>
      </c>
      <c r="BY16" s="80" t="s">
        <v>93</v>
      </c>
      <c r="BZ16" s="81" t="s">
        <v>94</v>
      </c>
      <c r="CA16" s="81" t="s">
        <v>95</v>
      </c>
      <c r="CB16" s="80" t="s">
        <v>91</v>
      </c>
      <c r="CC16" s="80" t="s">
        <v>92</v>
      </c>
      <c r="CD16" s="80" t="s">
        <v>93</v>
      </c>
      <c r="CE16" s="81" t="s">
        <v>94</v>
      </c>
      <c r="CF16" s="81" t="s">
        <v>95</v>
      </c>
      <c r="CG16" s="80" t="s">
        <v>91</v>
      </c>
      <c r="CH16" s="80" t="s">
        <v>92</v>
      </c>
      <c r="CI16" s="80" t="s">
        <v>93</v>
      </c>
      <c r="CJ16" s="81" t="s">
        <v>94</v>
      </c>
      <c r="CK16" s="81" t="s">
        <v>95</v>
      </c>
      <c r="CL16" s="80" t="s">
        <v>91</v>
      </c>
      <c r="CM16" s="80" t="s">
        <v>92</v>
      </c>
      <c r="CN16" s="80" t="s">
        <v>93</v>
      </c>
      <c r="CO16" s="81" t="s">
        <v>94</v>
      </c>
      <c r="CP16" s="80" t="s">
        <v>95</v>
      </c>
      <c r="CQ16" s="158"/>
    </row>
    <row r="17" spans="1:95" ht="23.25" customHeight="1" x14ac:dyDescent="0.2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0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6" t="s">
        <v>12</v>
      </c>
      <c r="Q17" s="6" t="s">
        <v>13</v>
      </c>
      <c r="R17" s="6" t="s">
        <v>14</v>
      </c>
      <c r="S17" s="6" t="s">
        <v>15</v>
      </c>
      <c r="T17" s="3">
        <v>17</v>
      </c>
      <c r="U17" s="3">
        <v>18</v>
      </c>
      <c r="V17" s="3">
        <v>19</v>
      </c>
      <c r="W17" s="3">
        <v>20</v>
      </c>
      <c r="X17" s="3">
        <v>21</v>
      </c>
      <c r="Y17" s="6" t="s">
        <v>146</v>
      </c>
      <c r="Z17" s="6" t="s">
        <v>147</v>
      </c>
      <c r="AA17" s="6" t="s">
        <v>148</v>
      </c>
      <c r="AB17" s="6" t="s">
        <v>149</v>
      </c>
      <c r="AC17" s="6" t="s">
        <v>150</v>
      </c>
      <c r="AD17" s="6" t="s">
        <v>151</v>
      </c>
      <c r="AE17" s="6" t="s">
        <v>152</v>
      </c>
      <c r="AF17" s="6" t="s">
        <v>153</v>
      </c>
      <c r="AG17" s="6" t="s">
        <v>154</v>
      </c>
      <c r="AH17" s="6" t="s">
        <v>155</v>
      </c>
      <c r="AI17" s="6" t="s">
        <v>156</v>
      </c>
      <c r="AJ17" s="6" t="s">
        <v>158</v>
      </c>
      <c r="AK17" s="6" t="s">
        <v>159</v>
      </c>
      <c r="AL17" s="6" t="s">
        <v>160</v>
      </c>
      <c r="AM17" s="6" t="s">
        <v>161</v>
      </c>
      <c r="AN17" s="6" t="s">
        <v>162</v>
      </c>
      <c r="AO17" s="6" t="s">
        <v>163</v>
      </c>
      <c r="AP17" s="6" t="s">
        <v>164</v>
      </c>
      <c r="AQ17" s="6" t="s">
        <v>165</v>
      </c>
      <c r="AR17" s="6" t="s">
        <v>166</v>
      </c>
      <c r="AS17" s="6" t="s">
        <v>167</v>
      </c>
      <c r="AT17" s="6" t="s">
        <v>168</v>
      </c>
      <c r="AU17" s="6" t="s">
        <v>169</v>
      </c>
      <c r="AV17" s="6" t="s">
        <v>170</v>
      </c>
      <c r="AW17" s="6" t="s">
        <v>171</v>
      </c>
      <c r="AX17" s="6" t="s">
        <v>172</v>
      </c>
      <c r="AY17" s="6" t="s">
        <v>173</v>
      </c>
      <c r="AZ17" s="6" t="s">
        <v>174</v>
      </c>
      <c r="BA17" s="6" t="s">
        <v>175</v>
      </c>
      <c r="BB17" s="6" t="s">
        <v>176</v>
      </c>
      <c r="BC17" s="6" t="s">
        <v>177</v>
      </c>
      <c r="BD17" s="6" t="s">
        <v>178</v>
      </c>
      <c r="BE17" s="6" t="s">
        <v>179</v>
      </c>
      <c r="BF17" s="6" t="s">
        <v>180</v>
      </c>
      <c r="BG17" s="6" t="s">
        <v>181</v>
      </c>
      <c r="BH17" s="6" t="s">
        <v>182</v>
      </c>
      <c r="BI17" s="6" t="s">
        <v>183</v>
      </c>
      <c r="BJ17" s="6" t="s">
        <v>184</v>
      </c>
      <c r="BK17" s="6" t="s">
        <v>185</v>
      </c>
      <c r="BL17" s="6" t="s">
        <v>186</v>
      </c>
      <c r="BM17" s="6" t="s">
        <v>187</v>
      </c>
      <c r="BN17" s="6" t="s">
        <v>188</v>
      </c>
      <c r="BO17" s="6" t="s">
        <v>189</v>
      </c>
      <c r="BP17" s="6" t="s">
        <v>190</v>
      </c>
      <c r="BQ17" s="6" t="s">
        <v>191</v>
      </c>
      <c r="BR17" s="6" t="s">
        <v>192</v>
      </c>
      <c r="BS17" s="6" t="s">
        <v>193</v>
      </c>
      <c r="BT17" s="6" t="s">
        <v>194</v>
      </c>
      <c r="BU17" s="6" t="s">
        <v>195</v>
      </c>
      <c r="BV17" s="6" t="s">
        <v>196</v>
      </c>
      <c r="BW17" s="6" t="s">
        <v>197</v>
      </c>
      <c r="BX17" s="6" t="s">
        <v>198</v>
      </c>
      <c r="BY17" s="6" t="s">
        <v>199</v>
      </c>
      <c r="BZ17" s="6" t="s">
        <v>200</v>
      </c>
      <c r="CA17" s="6" t="s">
        <v>201</v>
      </c>
      <c r="CB17" s="6" t="s">
        <v>202</v>
      </c>
      <c r="CC17" s="6" t="s">
        <v>203</v>
      </c>
      <c r="CD17" s="6" t="s">
        <v>204</v>
      </c>
      <c r="CE17" s="6" t="s">
        <v>205</v>
      </c>
      <c r="CF17" s="6" t="s">
        <v>206</v>
      </c>
      <c r="CG17" s="3">
        <v>33</v>
      </c>
      <c r="CH17" s="3">
        <v>34</v>
      </c>
      <c r="CI17" s="3">
        <v>35</v>
      </c>
      <c r="CJ17" s="3">
        <v>36</v>
      </c>
      <c r="CK17" s="3">
        <v>37</v>
      </c>
      <c r="CL17" s="3">
        <v>38</v>
      </c>
      <c r="CM17" s="3">
        <v>39</v>
      </c>
      <c r="CN17" s="3">
        <v>40</v>
      </c>
      <c r="CO17" s="3">
        <v>41</v>
      </c>
      <c r="CP17" s="3">
        <v>42</v>
      </c>
      <c r="CQ17" s="3">
        <v>43</v>
      </c>
    </row>
    <row r="18" spans="1:95" ht="18.75" x14ac:dyDescent="0.2">
      <c r="A18" s="32" t="s">
        <v>16</v>
      </c>
      <c r="B18" s="33" t="s">
        <v>17</v>
      </c>
      <c r="C18" s="12" t="s">
        <v>18</v>
      </c>
      <c r="D18" s="34" t="s">
        <v>137</v>
      </c>
      <c r="E18" s="34" t="s">
        <v>137</v>
      </c>
      <c r="F18" s="34" t="s">
        <v>137</v>
      </c>
      <c r="G18" s="34" t="s">
        <v>137</v>
      </c>
      <c r="H18" s="123">
        <f>H19+H36+H99+H102+H108+H109</f>
        <v>0</v>
      </c>
      <c r="I18" s="123">
        <f>I19+I36+I99+I102+I108+I109</f>
        <v>0</v>
      </c>
      <c r="J18" s="35" t="s">
        <v>19</v>
      </c>
      <c r="K18" s="35" t="s">
        <v>19</v>
      </c>
      <c r="L18" s="35" t="s">
        <v>19</v>
      </c>
      <c r="M18" s="35" t="s">
        <v>19</v>
      </c>
      <c r="N18" s="36">
        <f>N19+N36+N99+N102+N108+N109</f>
        <v>0</v>
      </c>
      <c r="O18" s="36">
        <f>O19+O36+O99+O102+O108+O109</f>
        <v>0</v>
      </c>
      <c r="P18" s="36">
        <f>P36+P99+P102+P108+P109</f>
        <v>0</v>
      </c>
      <c r="Q18" s="36">
        <f>Q36+Q99+Q102+Q108+Q109</f>
        <v>455.42864455809615</v>
      </c>
      <c r="R18" s="36">
        <f>R36+R99+R102+R108+R109</f>
        <v>0</v>
      </c>
      <c r="S18" s="36">
        <f>S36+S99+S102+S108+S109</f>
        <v>76.207687270697832</v>
      </c>
      <c r="T18" s="36">
        <f t="shared" ref="T18:Y18" si="0">T19+T36+T99+T102+T108+T109</f>
        <v>444.61674962464821</v>
      </c>
      <c r="U18" s="36">
        <f t="shared" si="0"/>
        <v>0</v>
      </c>
      <c r="V18" s="36">
        <f t="shared" si="0"/>
        <v>0</v>
      </c>
      <c r="W18" s="36">
        <f t="shared" si="0"/>
        <v>0</v>
      </c>
      <c r="X18" s="36">
        <f t="shared" si="0"/>
        <v>0</v>
      </c>
      <c r="Y18" s="36">
        <f t="shared" si="0"/>
        <v>49.584767730221316</v>
      </c>
      <c r="Z18" s="36">
        <v>0</v>
      </c>
      <c r="AA18" s="36">
        <v>0</v>
      </c>
      <c r="AB18" s="36">
        <f>AB19+AB36+AB99+AB102+AB108+AB109</f>
        <v>49.584767730221316</v>
      </c>
      <c r="AC18" s="36">
        <v>0</v>
      </c>
      <c r="AD18" s="36">
        <f t="shared" ref="AD18:AI18" si="1">AD19+AD36+AD99+AD102+AD108+AD109</f>
        <v>46.855295999999996</v>
      </c>
      <c r="AE18" s="36">
        <f t="shared" si="1"/>
        <v>0</v>
      </c>
      <c r="AF18" s="36">
        <f t="shared" si="1"/>
        <v>0</v>
      </c>
      <c r="AG18" s="36">
        <f t="shared" si="1"/>
        <v>46.855295999999996</v>
      </c>
      <c r="AH18" s="36">
        <f t="shared" si="1"/>
        <v>0</v>
      </c>
      <c r="AI18" s="36">
        <f t="shared" si="1"/>
        <v>78.000013190366587</v>
      </c>
      <c r="AJ18" s="36">
        <v>0</v>
      </c>
      <c r="AK18" s="36">
        <v>0</v>
      </c>
      <c r="AL18" s="36">
        <f>AL19+AL36+AL99+AL102+AL108+AL109</f>
        <v>78.000013190366587</v>
      </c>
      <c r="AM18" s="36">
        <v>0</v>
      </c>
      <c r="AN18" s="36">
        <f t="shared" ref="AN18:AR18" si="2">AN19+AN36+AN99+AN102+AN108+AN109</f>
        <v>0</v>
      </c>
      <c r="AO18" s="36">
        <f t="shared" si="2"/>
        <v>0</v>
      </c>
      <c r="AP18" s="36">
        <f t="shared" si="2"/>
        <v>0</v>
      </c>
      <c r="AQ18" s="36">
        <f t="shared" si="2"/>
        <v>0</v>
      </c>
      <c r="AR18" s="36">
        <f t="shared" si="2"/>
        <v>0</v>
      </c>
      <c r="AS18" s="36">
        <f>AS19+AS36+AS99+AS102+AS108+AS109</f>
        <v>78.000215199999985</v>
      </c>
      <c r="AT18" s="36">
        <v>0</v>
      </c>
      <c r="AU18" s="36">
        <v>0</v>
      </c>
      <c r="AV18" s="36">
        <f>AV19+AV36+AV99+AV102+AV108+AV109</f>
        <v>78.000215199999985</v>
      </c>
      <c r="AW18" s="36">
        <v>0</v>
      </c>
      <c r="AX18" s="36">
        <f t="shared" ref="AX18:BC18" si="3">AX19+AX36+AX99+AX102+AX108+AX109</f>
        <v>0</v>
      </c>
      <c r="AY18" s="36">
        <f t="shared" si="3"/>
        <v>0</v>
      </c>
      <c r="AZ18" s="36">
        <f t="shared" si="3"/>
        <v>0</v>
      </c>
      <c r="BA18" s="36">
        <f t="shared" si="3"/>
        <v>0</v>
      </c>
      <c r="BB18" s="36">
        <f t="shared" si="3"/>
        <v>0</v>
      </c>
      <c r="BC18" s="36">
        <f t="shared" si="3"/>
        <v>78.000019519617226</v>
      </c>
      <c r="BD18" s="36">
        <v>0</v>
      </c>
      <c r="BE18" s="36">
        <v>0</v>
      </c>
      <c r="BF18" s="36">
        <f>BF19+BF36+BF99+BF102+BF108+BF109</f>
        <v>78.000019519617226</v>
      </c>
      <c r="BG18" s="36">
        <v>0</v>
      </c>
      <c r="BH18" s="36">
        <f t="shared" ref="BH18:BM18" si="4">BH19+BH36+BH99+BH102+BH108+BH109</f>
        <v>0</v>
      </c>
      <c r="BI18" s="36">
        <f t="shared" si="4"/>
        <v>0</v>
      </c>
      <c r="BJ18" s="36">
        <f t="shared" si="4"/>
        <v>0</v>
      </c>
      <c r="BK18" s="36">
        <f t="shared" si="4"/>
        <v>0</v>
      </c>
      <c r="BL18" s="36">
        <f t="shared" si="4"/>
        <v>0</v>
      </c>
      <c r="BM18" s="36">
        <f t="shared" si="4"/>
        <v>81.931260000000009</v>
      </c>
      <c r="BN18" s="36">
        <v>0</v>
      </c>
      <c r="BO18" s="36">
        <v>0</v>
      </c>
      <c r="BP18" s="36">
        <f>BP19+BP36+BP99+BP102+BP108+BP109</f>
        <v>81.931260000000009</v>
      </c>
      <c r="BQ18" s="36">
        <v>0</v>
      </c>
      <c r="BR18" s="36">
        <f t="shared" ref="BR18:BW18" si="5">BR19+BR36+BR99+BR102+BR108+BR109</f>
        <v>0</v>
      </c>
      <c r="BS18" s="36">
        <f t="shared" si="5"/>
        <v>0</v>
      </c>
      <c r="BT18" s="36">
        <f t="shared" si="5"/>
        <v>0</v>
      </c>
      <c r="BU18" s="36">
        <f t="shared" si="5"/>
        <v>0</v>
      </c>
      <c r="BV18" s="36">
        <f t="shared" si="5"/>
        <v>0</v>
      </c>
      <c r="BW18" s="36">
        <f t="shared" si="5"/>
        <v>82.438544065651257</v>
      </c>
      <c r="BX18" s="36">
        <v>0</v>
      </c>
      <c r="BY18" s="36">
        <v>0</v>
      </c>
      <c r="BZ18" s="36">
        <f>BZ19+BZ36+BZ99+BZ102+BZ108+BZ109</f>
        <v>82.438544065651257</v>
      </c>
      <c r="CA18" s="36">
        <v>0</v>
      </c>
      <c r="CB18" s="36">
        <f t="shared" ref="CB18:CP18" si="6">CB19+CB36+CB99+CB102+CB108+CB109</f>
        <v>0</v>
      </c>
      <c r="CC18" s="36">
        <f t="shared" si="6"/>
        <v>0</v>
      </c>
      <c r="CD18" s="36">
        <f t="shared" si="6"/>
        <v>0</v>
      </c>
      <c r="CE18" s="36">
        <f t="shared" si="6"/>
        <v>0</v>
      </c>
      <c r="CF18" s="36">
        <f t="shared" si="6"/>
        <v>0</v>
      </c>
      <c r="CG18" s="36">
        <f>CG19+CG36+CG99+CG102+CG108+CG109</f>
        <v>398.37005197563508</v>
      </c>
      <c r="CH18" s="36">
        <f t="shared" si="6"/>
        <v>0</v>
      </c>
      <c r="CI18" s="36">
        <f t="shared" si="6"/>
        <v>0</v>
      </c>
      <c r="CJ18" s="36">
        <f t="shared" si="6"/>
        <v>398.37005197563508</v>
      </c>
      <c r="CK18" s="36">
        <f t="shared" si="6"/>
        <v>0</v>
      </c>
      <c r="CL18" s="36">
        <f t="shared" si="6"/>
        <v>0</v>
      </c>
      <c r="CM18" s="36">
        <f t="shared" si="6"/>
        <v>0</v>
      </c>
      <c r="CN18" s="36">
        <f t="shared" si="6"/>
        <v>0</v>
      </c>
      <c r="CO18" s="36">
        <f t="shared" si="6"/>
        <v>0</v>
      </c>
      <c r="CP18" s="36">
        <f t="shared" si="6"/>
        <v>0</v>
      </c>
      <c r="CQ18" s="13"/>
    </row>
    <row r="19" spans="1:95" ht="18.75" x14ac:dyDescent="0.2">
      <c r="A19" s="54" t="s">
        <v>98</v>
      </c>
      <c r="B19" s="58" t="s">
        <v>20</v>
      </c>
      <c r="C19" s="59" t="s">
        <v>18</v>
      </c>
      <c r="D19" s="37" t="s">
        <v>137</v>
      </c>
      <c r="E19" s="37" t="s">
        <v>137</v>
      </c>
      <c r="F19" s="37" t="s">
        <v>137</v>
      </c>
      <c r="G19" s="37" t="s">
        <v>137</v>
      </c>
      <c r="H19" s="124">
        <v>0</v>
      </c>
      <c r="I19" s="124">
        <v>0</v>
      </c>
      <c r="J19" s="38" t="s">
        <v>19</v>
      </c>
      <c r="K19" s="38" t="s">
        <v>19</v>
      </c>
      <c r="L19" s="38" t="s">
        <v>19</v>
      </c>
      <c r="M19" s="38" t="s">
        <v>19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0</v>
      </c>
      <c r="AE19" s="45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5">
        <v>0</v>
      </c>
      <c r="AM19" s="45">
        <v>0</v>
      </c>
      <c r="AN19" s="45">
        <v>0</v>
      </c>
      <c r="AO19" s="45">
        <v>0</v>
      </c>
      <c r="AP19" s="45">
        <v>0</v>
      </c>
      <c r="AQ19" s="45">
        <v>0</v>
      </c>
      <c r="AR19" s="45">
        <v>0</v>
      </c>
      <c r="AS19" s="45">
        <v>0</v>
      </c>
      <c r="AT19" s="45">
        <v>0</v>
      </c>
      <c r="AU19" s="45">
        <v>0</v>
      </c>
      <c r="AV19" s="45">
        <v>0</v>
      </c>
      <c r="AW19" s="45">
        <v>0</v>
      </c>
      <c r="AX19" s="45">
        <v>0</v>
      </c>
      <c r="AY19" s="45">
        <v>0</v>
      </c>
      <c r="AZ19" s="45">
        <v>0</v>
      </c>
      <c r="BA19" s="45">
        <v>0</v>
      </c>
      <c r="BB19" s="45">
        <v>0</v>
      </c>
      <c r="BC19" s="45">
        <v>0</v>
      </c>
      <c r="BD19" s="45">
        <v>0</v>
      </c>
      <c r="BE19" s="45">
        <v>0</v>
      </c>
      <c r="BF19" s="45">
        <v>0</v>
      </c>
      <c r="BG19" s="45">
        <v>0</v>
      </c>
      <c r="BH19" s="45">
        <v>0</v>
      </c>
      <c r="BI19" s="45">
        <v>0</v>
      </c>
      <c r="BJ19" s="45">
        <v>0</v>
      </c>
      <c r="BK19" s="45">
        <v>0</v>
      </c>
      <c r="BL19" s="45">
        <v>0</v>
      </c>
      <c r="BM19" s="45">
        <v>0</v>
      </c>
      <c r="BN19" s="45">
        <v>0</v>
      </c>
      <c r="BO19" s="45">
        <v>0</v>
      </c>
      <c r="BP19" s="45">
        <v>0</v>
      </c>
      <c r="BQ19" s="45">
        <v>0</v>
      </c>
      <c r="BR19" s="45">
        <v>0</v>
      </c>
      <c r="BS19" s="45">
        <v>0</v>
      </c>
      <c r="BT19" s="45">
        <v>0</v>
      </c>
      <c r="BU19" s="45">
        <v>0</v>
      </c>
      <c r="BV19" s="45">
        <v>0</v>
      </c>
      <c r="BW19" s="45">
        <v>0</v>
      </c>
      <c r="BX19" s="45">
        <v>0</v>
      </c>
      <c r="BY19" s="45">
        <v>0</v>
      </c>
      <c r="BZ19" s="45">
        <v>0</v>
      </c>
      <c r="CA19" s="45">
        <v>0</v>
      </c>
      <c r="CB19" s="45">
        <v>0</v>
      </c>
      <c r="CC19" s="45">
        <v>0</v>
      </c>
      <c r="CD19" s="45">
        <v>0</v>
      </c>
      <c r="CE19" s="45">
        <v>0</v>
      </c>
      <c r="CF19" s="45">
        <v>0</v>
      </c>
      <c r="CG19" s="45">
        <v>0</v>
      </c>
      <c r="CH19" s="45">
        <v>0</v>
      </c>
      <c r="CI19" s="45">
        <v>0</v>
      </c>
      <c r="CJ19" s="45">
        <v>0</v>
      </c>
      <c r="CK19" s="45">
        <v>0</v>
      </c>
      <c r="CL19" s="45">
        <v>0</v>
      </c>
      <c r="CM19" s="45">
        <v>0</v>
      </c>
      <c r="CN19" s="45">
        <v>0</v>
      </c>
      <c r="CO19" s="45">
        <v>0</v>
      </c>
      <c r="CP19" s="45">
        <v>0</v>
      </c>
      <c r="CQ19" s="39"/>
    </row>
    <row r="20" spans="1:95" ht="31.5" hidden="1" x14ac:dyDescent="0.2">
      <c r="A20" s="54" t="s">
        <v>99</v>
      </c>
      <c r="B20" s="58" t="s">
        <v>21</v>
      </c>
      <c r="C20" s="59" t="s">
        <v>18</v>
      </c>
      <c r="D20" s="40" t="s">
        <v>19</v>
      </c>
      <c r="E20" s="40" t="s">
        <v>19</v>
      </c>
      <c r="F20" s="40" t="s">
        <v>19</v>
      </c>
      <c r="G20" s="40" t="s">
        <v>19</v>
      </c>
      <c r="H20" s="125" t="s">
        <v>19</v>
      </c>
      <c r="I20" s="125" t="s">
        <v>19</v>
      </c>
      <c r="J20" s="41" t="s">
        <v>19</v>
      </c>
      <c r="K20" s="41" t="s">
        <v>19</v>
      </c>
      <c r="L20" s="41" t="s">
        <v>19</v>
      </c>
      <c r="M20" s="41" t="s">
        <v>19</v>
      </c>
      <c r="N20" s="128" t="s">
        <v>19</v>
      </c>
      <c r="O20" s="128" t="s">
        <v>19</v>
      </c>
      <c r="P20" s="128" t="s">
        <v>19</v>
      </c>
      <c r="Q20" s="128" t="s">
        <v>19</v>
      </c>
      <c r="R20" s="128" t="s">
        <v>19</v>
      </c>
      <c r="S20" s="128" t="s">
        <v>19</v>
      </c>
      <c r="T20" s="128" t="s">
        <v>19</v>
      </c>
      <c r="U20" s="128" t="s">
        <v>19</v>
      </c>
      <c r="V20" s="128" t="s">
        <v>19</v>
      </c>
      <c r="W20" s="128" t="s">
        <v>19</v>
      </c>
      <c r="X20" s="128" t="s">
        <v>19</v>
      </c>
      <c r="Y20" s="128" t="s">
        <v>19</v>
      </c>
      <c r="Z20" s="128" t="s">
        <v>19</v>
      </c>
      <c r="AA20" s="128" t="s">
        <v>19</v>
      </c>
      <c r="AB20" s="128" t="s">
        <v>19</v>
      </c>
      <c r="AC20" s="128" t="s">
        <v>19</v>
      </c>
      <c r="AD20" s="128" t="s">
        <v>19</v>
      </c>
      <c r="AE20" s="128" t="s">
        <v>19</v>
      </c>
      <c r="AF20" s="128" t="s">
        <v>19</v>
      </c>
      <c r="AG20" s="128" t="s">
        <v>19</v>
      </c>
      <c r="AH20" s="128" t="s">
        <v>19</v>
      </c>
      <c r="AI20" s="128" t="s">
        <v>19</v>
      </c>
      <c r="AJ20" s="128" t="s">
        <v>19</v>
      </c>
      <c r="AK20" s="128" t="s">
        <v>19</v>
      </c>
      <c r="AL20" s="128" t="s">
        <v>19</v>
      </c>
      <c r="AM20" s="128" t="s">
        <v>19</v>
      </c>
      <c r="AN20" s="128" t="s">
        <v>19</v>
      </c>
      <c r="AO20" s="128" t="s">
        <v>19</v>
      </c>
      <c r="AP20" s="128" t="s">
        <v>19</v>
      </c>
      <c r="AQ20" s="128" t="s">
        <v>19</v>
      </c>
      <c r="AR20" s="128" t="s">
        <v>19</v>
      </c>
      <c r="AS20" s="128" t="s">
        <v>19</v>
      </c>
      <c r="AT20" s="128" t="s">
        <v>19</v>
      </c>
      <c r="AU20" s="128" t="s">
        <v>19</v>
      </c>
      <c r="AV20" s="128" t="s">
        <v>19</v>
      </c>
      <c r="AW20" s="128" t="s">
        <v>19</v>
      </c>
      <c r="AX20" s="128" t="s">
        <v>19</v>
      </c>
      <c r="AY20" s="128" t="s">
        <v>19</v>
      </c>
      <c r="AZ20" s="128" t="s">
        <v>19</v>
      </c>
      <c r="BA20" s="128" t="s">
        <v>19</v>
      </c>
      <c r="BB20" s="128" t="s">
        <v>19</v>
      </c>
      <c r="BC20" s="128" t="s">
        <v>19</v>
      </c>
      <c r="BD20" s="128" t="s">
        <v>19</v>
      </c>
      <c r="BE20" s="128" t="s">
        <v>19</v>
      </c>
      <c r="BF20" s="128" t="s">
        <v>19</v>
      </c>
      <c r="BG20" s="128" t="s">
        <v>19</v>
      </c>
      <c r="BH20" s="128" t="s">
        <v>19</v>
      </c>
      <c r="BI20" s="128" t="s">
        <v>19</v>
      </c>
      <c r="BJ20" s="128" t="s">
        <v>19</v>
      </c>
      <c r="BK20" s="128" t="s">
        <v>19</v>
      </c>
      <c r="BL20" s="128" t="s">
        <v>19</v>
      </c>
      <c r="BM20" s="128" t="s">
        <v>19</v>
      </c>
      <c r="BN20" s="128" t="s">
        <v>19</v>
      </c>
      <c r="BO20" s="128" t="s">
        <v>19</v>
      </c>
      <c r="BP20" s="128" t="s">
        <v>19</v>
      </c>
      <c r="BQ20" s="128" t="s">
        <v>19</v>
      </c>
      <c r="BR20" s="128" t="s">
        <v>19</v>
      </c>
      <c r="BS20" s="128" t="s">
        <v>19</v>
      </c>
      <c r="BT20" s="128" t="s">
        <v>19</v>
      </c>
      <c r="BU20" s="128" t="s">
        <v>19</v>
      </c>
      <c r="BV20" s="128" t="s">
        <v>19</v>
      </c>
      <c r="BW20" s="128" t="s">
        <v>19</v>
      </c>
      <c r="BX20" s="128" t="s">
        <v>19</v>
      </c>
      <c r="BY20" s="128" t="s">
        <v>19</v>
      </c>
      <c r="BZ20" s="128" t="s">
        <v>19</v>
      </c>
      <c r="CA20" s="128" t="s">
        <v>19</v>
      </c>
      <c r="CB20" s="128" t="s">
        <v>19</v>
      </c>
      <c r="CC20" s="128" t="s">
        <v>19</v>
      </c>
      <c r="CD20" s="128" t="s">
        <v>19</v>
      </c>
      <c r="CE20" s="128" t="s">
        <v>19</v>
      </c>
      <c r="CF20" s="128" t="s">
        <v>19</v>
      </c>
      <c r="CG20" s="128" t="s">
        <v>19</v>
      </c>
      <c r="CH20" s="128" t="s">
        <v>19</v>
      </c>
      <c r="CI20" s="128" t="s">
        <v>19</v>
      </c>
      <c r="CJ20" s="128" t="s">
        <v>19</v>
      </c>
      <c r="CK20" s="128" t="s">
        <v>19</v>
      </c>
      <c r="CL20" s="128" t="s">
        <v>19</v>
      </c>
      <c r="CM20" s="128" t="s">
        <v>19</v>
      </c>
      <c r="CN20" s="128" t="s">
        <v>19</v>
      </c>
      <c r="CO20" s="128" t="s">
        <v>19</v>
      </c>
      <c r="CP20" s="128" t="s">
        <v>19</v>
      </c>
      <c r="CQ20" s="42" t="s">
        <v>19</v>
      </c>
    </row>
    <row r="21" spans="1:95" ht="31.5" hidden="1" x14ac:dyDescent="0.2">
      <c r="A21" s="54" t="s">
        <v>100</v>
      </c>
      <c r="B21" s="58" t="s">
        <v>22</v>
      </c>
      <c r="C21" s="59" t="s">
        <v>18</v>
      </c>
      <c r="D21" s="43" t="s">
        <v>19</v>
      </c>
      <c r="E21" s="43" t="s">
        <v>19</v>
      </c>
      <c r="F21" s="43" t="s">
        <v>19</v>
      </c>
      <c r="G21" s="43" t="s">
        <v>19</v>
      </c>
      <c r="H21" s="126" t="s">
        <v>19</v>
      </c>
      <c r="I21" s="126" t="s">
        <v>19</v>
      </c>
      <c r="J21" s="44" t="s">
        <v>19</v>
      </c>
      <c r="K21" s="44" t="s">
        <v>19</v>
      </c>
      <c r="L21" s="44" t="s">
        <v>19</v>
      </c>
      <c r="M21" s="44" t="s">
        <v>19</v>
      </c>
      <c r="N21" s="46" t="s">
        <v>19</v>
      </c>
      <c r="O21" s="129">
        <v>314.995</v>
      </c>
      <c r="P21" s="46" t="s">
        <v>19</v>
      </c>
      <c r="Q21" s="46" t="s">
        <v>19</v>
      </c>
      <c r="R21" s="46" t="s">
        <v>19</v>
      </c>
      <c r="S21" s="46" t="s">
        <v>19</v>
      </c>
      <c r="T21" s="46" t="s">
        <v>19</v>
      </c>
      <c r="U21" s="46" t="s">
        <v>19</v>
      </c>
      <c r="V21" s="46" t="s">
        <v>19</v>
      </c>
      <c r="W21" s="46" t="s">
        <v>19</v>
      </c>
      <c r="X21" s="46" t="s">
        <v>19</v>
      </c>
      <c r="Y21" s="46" t="s">
        <v>19</v>
      </c>
      <c r="Z21" s="46" t="s">
        <v>19</v>
      </c>
      <c r="AA21" s="46" t="s">
        <v>19</v>
      </c>
      <c r="AB21" s="46" t="s">
        <v>19</v>
      </c>
      <c r="AC21" s="46" t="s">
        <v>19</v>
      </c>
      <c r="AD21" s="46" t="s">
        <v>19</v>
      </c>
      <c r="AE21" s="46" t="s">
        <v>19</v>
      </c>
      <c r="AF21" s="46" t="s">
        <v>19</v>
      </c>
      <c r="AG21" s="46" t="s">
        <v>19</v>
      </c>
      <c r="AH21" s="46" t="s">
        <v>19</v>
      </c>
      <c r="AI21" s="46" t="s">
        <v>19</v>
      </c>
      <c r="AJ21" s="46" t="s">
        <v>19</v>
      </c>
      <c r="AK21" s="46" t="s">
        <v>19</v>
      </c>
      <c r="AL21" s="46" t="s">
        <v>19</v>
      </c>
      <c r="AM21" s="46" t="s">
        <v>19</v>
      </c>
      <c r="AN21" s="46" t="s">
        <v>19</v>
      </c>
      <c r="AO21" s="46" t="s">
        <v>19</v>
      </c>
      <c r="AP21" s="46" t="s">
        <v>19</v>
      </c>
      <c r="AQ21" s="46" t="s">
        <v>19</v>
      </c>
      <c r="AR21" s="46" t="s">
        <v>19</v>
      </c>
      <c r="AS21" s="46" t="s">
        <v>19</v>
      </c>
      <c r="AT21" s="46" t="s">
        <v>19</v>
      </c>
      <c r="AU21" s="46" t="s">
        <v>19</v>
      </c>
      <c r="AV21" s="46" t="s">
        <v>19</v>
      </c>
      <c r="AW21" s="46" t="s">
        <v>19</v>
      </c>
      <c r="AX21" s="46" t="s">
        <v>19</v>
      </c>
      <c r="AY21" s="46" t="s">
        <v>19</v>
      </c>
      <c r="AZ21" s="46" t="s">
        <v>19</v>
      </c>
      <c r="BA21" s="46" t="s">
        <v>19</v>
      </c>
      <c r="BB21" s="46" t="s">
        <v>19</v>
      </c>
      <c r="BC21" s="46" t="s">
        <v>19</v>
      </c>
      <c r="BD21" s="46" t="s">
        <v>19</v>
      </c>
      <c r="BE21" s="46" t="s">
        <v>19</v>
      </c>
      <c r="BF21" s="46" t="s">
        <v>19</v>
      </c>
      <c r="BG21" s="46" t="s">
        <v>19</v>
      </c>
      <c r="BH21" s="46" t="s">
        <v>19</v>
      </c>
      <c r="BI21" s="46" t="s">
        <v>19</v>
      </c>
      <c r="BJ21" s="46" t="s">
        <v>19</v>
      </c>
      <c r="BK21" s="46" t="s">
        <v>19</v>
      </c>
      <c r="BL21" s="46" t="s">
        <v>19</v>
      </c>
      <c r="BM21" s="46" t="s">
        <v>19</v>
      </c>
      <c r="BN21" s="46" t="s">
        <v>19</v>
      </c>
      <c r="BO21" s="46" t="s">
        <v>19</v>
      </c>
      <c r="BP21" s="46" t="s">
        <v>19</v>
      </c>
      <c r="BQ21" s="46" t="s">
        <v>19</v>
      </c>
      <c r="BR21" s="46" t="s">
        <v>19</v>
      </c>
      <c r="BS21" s="46" t="s">
        <v>19</v>
      </c>
      <c r="BT21" s="46" t="s">
        <v>19</v>
      </c>
      <c r="BU21" s="46" t="s">
        <v>19</v>
      </c>
      <c r="BV21" s="46" t="s">
        <v>19</v>
      </c>
      <c r="BW21" s="46" t="s">
        <v>19</v>
      </c>
      <c r="BX21" s="46" t="s">
        <v>19</v>
      </c>
      <c r="BY21" s="46" t="s">
        <v>19</v>
      </c>
      <c r="BZ21" s="46" t="s">
        <v>19</v>
      </c>
      <c r="CA21" s="46" t="s">
        <v>19</v>
      </c>
      <c r="CB21" s="46" t="s">
        <v>19</v>
      </c>
      <c r="CC21" s="46" t="s">
        <v>19</v>
      </c>
      <c r="CD21" s="46" t="s">
        <v>19</v>
      </c>
      <c r="CE21" s="46" t="s">
        <v>19</v>
      </c>
      <c r="CF21" s="46" t="s">
        <v>19</v>
      </c>
      <c r="CG21" s="46" t="s">
        <v>19</v>
      </c>
      <c r="CH21" s="46" t="s">
        <v>19</v>
      </c>
      <c r="CI21" s="46" t="s">
        <v>19</v>
      </c>
      <c r="CJ21" s="46" t="s">
        <v>19</v>
      </c>
      <c r="CK21" s="46" t="s">
        <v>19</v>
      </c>
      <c r="CL21" s="46" t="s">
        <v>19</v>
      </c>
      <c r="CM21" s="46" t="s">
        <v>19</v>
      </c>
      <c r="CN21" s="46" t="s">
        <v>19</v>
      </c>
      <c r="CO21" s="46" t="s">
        <v>19</v>
      </c>
      <c r="CP21" s="46" t="s">
        <v>19</v>
      </c>
      <c r="CQ21" s="17" t="s">
        <v>19</v>
      </c>
    </row>
    <row r="22" spans="1:95" ht="47.25" hidden="1" x14ac:dyDescent="0.2">
      <c r="A22" s="55" t="s">
        <v>100</v>
      </c>
      <c r="B22" s="60" t="s">
        <v>23</v>
      </c>
      <c r="C22" s="61" t="s">
        <v>18</v>
      </c>
      <c r="D22" s="18" t="s">
        <v>19</v>
      </c>
      <c r="E22" s="19" t="s">
        <v>19</v>
      </c>
      <c r="F22" s="19" t="s">
        <v>19</v>
      </c>
      <c r="G22" s="19" t="s">
        <v>19</v>
      </c>
      <c r="H22" s="82" t="s">
        <v>19</v>
      </c>
      <c r="I22" s="82" t="s">
        <v>19</v>
      </c>
      <c r="J22" s="19" t="s">
        <v>19</v>
      </c>
      <c r="K22" s="19" t="s">
        <v>19</v>
      </c>
      <c r="L22" s="19" t="s">
        <v>19</v>
      </c>
      <c r="M22" s="19" t="s">
        <v>19</v>
      </c>
      <c r="N22" s="130" t="s">
        <v>19</v>
      </c>
      <c r="O22" s="130" t="s">
        <v>19</v>
      </c>
      <c r="P22" s="130" t="s">
        <v>19</v>
      </c>
      <c r="Q22" s="130" t="s">
        <v>19</v>
      </c>
      <c r="R22" s="130" t="s">
        <v>19</v>
      </c>
      <c r="S22" s="130" t="s">
        <v>19</v>
      </c>
      <c r="T22" s="130" t="s">
        <v>19</v>
      </c>
      <c r="U22" s="130" t="s">
        <v>19</v>
      </c>
      <c r="V22" s="130" t="s">
        <v>19</v>
      </c>
      <c r="W22" s="130" t="s">
        <v>19</v>
      </c>
      <c r="X22" s="130" t="s">
        <v>19</v>
      </c>
      <c r="Y22" s="130" t="s">
        <v>19</v>
      </c>
      <c r="Z22" s="130" t="s">
        <v>19</v>
      </c>
      <c r="AA22" s="130" t="s">
        <v>19</v>
      </c>
      <c r="AB22" s="130" t="s">
        <v>19</v>
      </c>
      <c r="AC22" s="130" t="s">
        <v>19</v>
      </c>
      <c r="AD22" s="130" t="s">
        <v>19</v>
      </c>
      <c r="AE22" s="130" t="s">
        <v>19</v>
      </c>
      <c r="AF22" s="130" t="s">
        <v>19</v>
      </c>
      <c r="AG22" s="130" t="s">
        <v>19</v>
      </c>
      <c r="AH22" s="130" t="s">
        <v>19</v>
      </c>
      <c r="AI22" s="130" t="s">
        <v>19</v>
      </c>
      <c r="AJ22" s="130" t="s">
        <v>19</v>
      </c>
      <c r="AK22" s="130" t="s">
        <v>19</v>
      </c>
      <c r="AL22" s="130" t="s">
        <v>19</v>
      </c>
      <c r="AM22" s="130" t="s">
        <v>19</v>
      </c>
      <c r="AN22" s="130" t="s">
        <v>19</v>
      </c>
      <c r="AO22" s="130" t="s">
        <v>19</v>
      </c>
      <c r="AP22" s="130" t="s">
        <v>19</v>
      </c>
      <c r="AQ22" s="130" t="s">
        <v>19</v>
      </c>
      <c r="AR22" s="130" t="s">
        <v>19</v>
      </c>
      <c r="AS22" s="130" t="s">
        <v>19</v>
      </c>
      <c r="AT22" s="130" t="s">
        <v>19</v>
      </c>
      <c r="AU22" s="130" t="s">
        <v>19</v>
      </c>
      <c r="AV22" s="130" t="s">
        <v>19</v>
      </c>
      <c r="AW22" s="130" t="s">
        <v>19</v>
      </c>
      <c r="AX22" s="130" t="s">
        <v>19</v>
      </c>
      <c r="AY22" s="130" t="s">
        <v>19</v>
      </c>
      <c r="AZ22" s="130" t="s">
        <v>19</v>
      </c>
      <c r="BA22" s="130" t="s">
        <v>19</v>
      </c>
      <c r="BB22" s="130" t="s">
        <v>19</v>
      </c>
      <c r="BC22" s="130" t="s">
        <v>19</v>
      </c>
      <c r="BD22" s="130" t="s">
        <v>19</v>
      </c>
      <c r="BE22" s="130" t="s">
        <v>19</v>
      </c>
      <c r="BF22" s="130" t="s">
        <v>19</v>
      </c>
      <c r="BG22" s="130" t="s">
        <v>19</v>
      </c>
      <c r="BH22" s="130" t="s">
        <v>19</v>
      </c>
      <c r="BI22" s="130" t="s">
        <v>19</v>
      </c>
      <c r="BJ22" s="130" t="s">
        <v>19</v>
      </c>
      <c r="BK22" s="130" t="s">
        <v>19</v>
      </c>
      <c r="BL22" s="130" t="s">
        <v>19</v>
      </c>
      <c r="BM22" s="130" t="s">
        <v>19</v>
      </c>
      <c r="BN22" s="130" t="s">
        <v>19</v>
      </c>
      <c r="BO22" s="130" t="s">
        <v>19</v>
      </c>
      <c r="BP22" s="130" t="s">
        <v>19</v>
      </c>
      <c r="BQ22" s="130" t="s">
        <v>19</v>
      </c>
      <c r="BR22" s="130" t="s">
        <v>19</v>
      </c>
      <c r="BS22" s="130" t="s">
        <v>19</v>
      </c>
      <c r="BT22" s="130" t="s">
        <v>19</v>
      </c>
      <c r="BU22" s="130" t="s">
        <v>19</v>
      </c>
      <c r="BV22" s="130" t="s">
        <v>19</v>
      </c>
      <c r="BW22" s="130" t="s">
        <v>19</v>
      </c>
      <c r="BX22" s="130" t="s">
        <v>19</v>
      </c>
      <c r="BY22" s="130" t="s">
        <v>19</v>
      </c>
      <c r="BZ22" s="130" t="s">
        <v>19</v>
      </c>
      <c r="CA22" s="130" t="s">
        <v>19</v>
      </c>
      <c r="CB22" s="130" t="s">
        <v>19</v>
      </c>
      <c r="CC22" s="130" t="s">
        <v>19</v>
      </c>
      <c r="CD22" s="130" t="s">
        <v>19</v>
      </c>
      <c r="CE22" s="130" t="s">
        <v>19</v>
      </c>
      <c r="CF22" s="130" t="s">
        <v>19</v>
      </c>
      <c r="CG22" s="130" t="s">
        <v>19</v>
      </c>
      <c r="CH22" s="130" t="s">
        <v>19</v>
      </c>
      <c r="CI22" s="130" t="s">
        <v>19</v>
      </c>
      <c r="CJ22" s="130" t="s">
        <v>19</v>
      </c>
      <c r="CK22" s="130" t="s">
        <v>19</v>
      </c>
      <c r="CL22" s="130" t="s">
        <v>19</v>
      </c>
      <c r="CM22" s="130" t="s">
        <v>19</v>
      </c>
      <c r="CN22" s="130" t="s">
        <v>19</v>
      </c>
      <c r="CO22" s="130" t="s">
        <v>19</v>
      </c>
      <c r="CP22" s="130" t="s">
        <v>19</v>
      </c>
      <c r="CQ22" s="19" t="s">
        <v>19</v>
      </c>
    </row>
    <row r="23" spans="1:95" ht="31.5" hidden="1" x14ac:dyDescent="0.2">
      <c r="A23" s="54" t="s">
        <v>101</v>
      </c>
      <c r="B23" s="58" t="s">
        <v>24</v>
      </c>
      <c r="C23" s="59" t="s">
        <v>18</v>
      </c>
      <c r="D23" s="43" t="s">
        <v>19</v>
      </c>
      <c r="E23" s="43" t="s">
        <v>19</v>
      </c>
      <c r="F23" s="43" t="s">
        <v>19</v>
      </c>
      <c r="G23" s="43" t="s">
        <v>19</v>
      </c>
      <c r="H23" s="126" t="s">
        <v>19</v>
      </c>
      <c r="I23" s="126" t="s">
        <v>19</v>
      </c>
      <c r="J23" s="44" t="s">
        <v>19</v>
      </c>
      <c r="K23" s="44" t="s">
        <v>19</v>
      </c>
      <c r="L23" s="44" t="s">
        <v>19</v>
      </c>
      <c r="M23" s="44" t="s">
        <v>19</v>
      </c>
      <c r="N23" s="46" t="s">
        <v>19</v>
      </c>
      <c r="O23" s="46" t="s">
        <v>19</v>
      </c>
      <c r="P23" s="46" t="s">
        <v>19</v>
      </c>
      <c r="Q23" s="46" t="s">
        <v>19</v>
      </c>
      <c r="R23" s="46" t="s">
        <v>19</v>
      </c>
      <c r="S23" s="46" t="s">
        <v>19</v>
      </c>
      <c r="T23" s="46" t="s">
        <v>19</v>
      </c>
      <c r="U23" s="46" t="s">
        <v>19</v>
      </c>
      <c r="V23" s="46" t="s">
        <v>19</v>
      </c>
      <c r="W23" s="46" t="s">
        <v>19</v>
      </c>
      <c r="X23" s="46" t="s">
        <v>19</v>
      </c>
      <c r="Y23" s="46" t="s">
        <v>19</v>
      </c>
      <c r="Z23" s="46" t="s">
        <v>19</v>
      </c>
      <c r="AA23" s="46" t="s">
        <v>19</v>
      </c>
      <c r="AB23" s="46" t="s">
        <v>19</v>
      </c>
      <c r="AC23" s="46" t="s">
        <v>19</v>
      </c>
      <c r="AD23" s="46" t="s">
        <v>19</v>
      </c>
      <c r="AE23" s="46" t="s">
        <v>19</v>
      </c>
      <c r="AF23" s="46" t="s">
        <v>19</v>
      </c>
      <c r="AG23" s="46" t="s">
        <v>19</v>
      </c>
      <c r="AH23" s="46" t="s">
        <v>19</v>
      </c>
      <c r="AI23" s="46" t="s">
        <v>19</v>
      </c>
      <c r="AJ23" s="46" t="s">
        <v>19</v>
      </c>
      <c r="AK23" s="46" t="s">
        <v>19</v>
      </c>
      <c r="AL23" s="46" t="s">
        <v>19</v>
      </c>
      <c r="AM23" s="46" t="s">
        <v>19</v>
      </c>
      <c r="AN23" s="46" t="s">
        <v>19</v>
      </c>
      <c r="AO23" s="46" t="s">
        <v>19</v>
      </c>
      <c r="AP23" s="46" t="s">
        <v>19</v>
      </c>
      <c r="AQ23" s="46" t="s">
        <v>19</v>
      </c>
      <c r="AR23" s="46" t="s">
        <v>19</v>
      </c>
      <c r="AS23" s="46" t="s">
        <v>19</v>
      </c>
      <c r="AT23" s="46" t="s">
        <v>19</v>
      </c>
      <c r="AU23" s="46" t="s">
        <v>19</v>
      </c>
      <c r="AV23" s="46" t="s">
        <v>19</v>
      </c>
      <c r="AW23" s="46" t="s">
        <v>19</v>
      </c>
      <c r="AX23" s="46" t="s">
        <v>19</v>
      </c>
      <c r="AY23" s="46" t="s">
        <v>19</v>
      </c>
      <c r="AZ23" s="46" t="s">
        <v>19</v>
      </c>
      <c r="BA23" s="46" t="s">
        <v>19</v>
      </c>
      <c r="BB23" s="46" t="s">
        <v>19</v>
      </c>
      <c r="BC23" s="46" t="s">
        <v>19</v>
      </c>
      <c r="BD23" s="46" t="s">
        <v>19</v>
      </c>
      <c r="BE23" s="46" t="s">
        <v>19</v>
      </c>
      <c r="BF23" s="46" t="s">
        <v>19</v>
      </c>
      <c r="BG23" s="46" t="s">
        <v>19</v>
      </c>
      <c r="BH23" s="46" t="s">
        <v>19</v>
      </c>
      <c r="BI23" s="46" t="s">
        <v>19</v>
      </c>
      <c r="BJ23" s="46" t="s">
        <v>19</v>
      </c>
      <c r="BK23" s="46" t="s">
        <v>19</v>
      </c>
      <c r="BL23" s="46" t="s">
        <v>19</v>
      </c>
      <c r="BM23" s="46" t="s">
        <v>19</v>
      </c>
      <c r="BN23" s="46" t="s">
        <v>19</v>
      </c>
      <c r="BO23" s="46" t="s">
        <v>19</v>
      </c>
      <c r="BP23" s="46" t="s">
        <v>19</v>
      </c>
      <c r="BQ23" s="46" t="s">
        <v>19</v>
      </c>
      <c r="BR23" s="46" t="s">
        <v>19</v>
      </c>
      <c r="BS23" s="46" t="s">
        <v>19</v>
      </c>
      <c r="BT23" s="46" t="s">
        <v>19</v>
      </c>
      <c r="BU23" s="46" t="s">
        <v>19</v>
      </c>
      <c r="BV23" s="46" t="s">
        <v>19</v>
      </c>
      <c r="BW23" s="46" t="s">
        <v>19</v>
      </c>
      <c r="BX23" s="46" t="s">
        <v>19</v>
      </c>
      <c r="BY23" s="46" t="s">
        <v>19</v>
      </c>
      <c r="BZ23" s="46" t="s">
        <v>19</v>
      </c>
      <c r="CA23" s="46" t="s">
        <v>19</v>
      </c>
      <c r="CB23" s="46" t="s">
        <v>19</v>
      </c>
      <c r="CC23" s="46" t="s">
        <v>19</v>
      </c>
      <c r="CD23" s="46" t="s">
        <v>19</v>
      </c>
      <c r="CE23" s="46" t="s">
        <v>19</v>
      </c>
      <c r="CF23" s="46" t="s">
        <v>19</v>
      </c>
      <c r="CG23" s="46" t="s">
        <v>19</v>
      </c>
      <c r="CH23" s="46" t="s">
        <v>19</v>
      </c>
      <c r="CI23" s="46" t="s">
        <v>19</v>
      </c>
      <c r="CJ23" s="46" t="s">
        <v>19</v>
      </c>
      <c r="CK23" s="46" t="s">
        <v>19</v>
      </c>
      <c r="CL23" s="46" t="s">
        <v>19</v>
      </c>
      <c r="CM23" s="46" t="s">
        <v>19</v>
      </c>
      <c r="CN23" s="46" t="s">
        <v>19</v>
      </c>
      <c r="CO23" s="46" t="s">
        <v>19</v>
      </c>
      <c r="CP23" s="46" t="s">
        <v>19</v>
      </c>
      <c r="CQ23" s="17" t="s">
        <v>19</v>
      </c>
    </row>
    <row r="24" spans="1:95" ht="55.5" hidden="1" customHeight="1" x14ac:dyDescent="0.2">
      <c r="A24" s="55" t="s">
        <v>101</v>
      </c>
      <c r="B24" s="60" t="s">
        <v>25</v>
      </c>
      <c r="C24" s="61" t="s">
        <v>18</v>
      </c>
      <c r="D24" s="20" t="s">
        <v>19</v>
      </c>
      <c r="E24" s="20" t="s">
        <v>19</v>
      </c>
      <c r="F24" s="20" t="s">
        <v>19</v>
      </c>
      <c r="G24" s="20" t="s">
        <v>19</v>
      </c>
      <c r="H24" s="82" t="s">
        <v>19</v>
      </c>
      <c r="I24" s="82" t="s">
        <v>19</v>
      </c>
      <c r="J24" s="20" t="s">
        <v>19</v>
      </c>
      <c r="K24" s="20" t="s">
        <v>19</v>
      </c>
      <c r="L24" s="20" t="s">
        <v>19</v>
      </c>
      <c r="M24" s="20" t="s">
        <v>19</v>
      </c>
      <c r="N24" s="130" t="s">
        <v>19</v>
      </c>
      <c r="O24" s="130" t="s">
        <v>19</v>
      </c>
      <c r="P24" s="130" t="s">
        <v>19</v>
      </c>
      <c r="Q24" s="130" t="s">
        <v>19</v>
      </c>
      <c r="R24" s="130" t="s">
        <v>19</v>
      </c>
      <c r="S24" s="130" t="s">
        <v>19</v>
      </c>
      <c r="T24" s="130" t="s">
        <v>19</v>
      </c>
      <c r="U24" s="130" t="s">
        <v>19</v>
      </c>
      <c r="V24" s="130" t="s">
        <v>19</v>
      </c>
      <c r="W24" s="130" t="s">
        <v>19</v>
      </c>
      <c r="X24" s="130" t="s">
        <v>19</v>
      </c>
      <c r="Y24" s="130" t="s">
        <v>19</v>
      </c>
      <c r="Z24" s="130" t="s">
        <v>19</v>
      </c>
      <c r="AA24" s="130" t="s">
        <v>19</v>
      </c>
      <c r="AB24" s="130" t="s">
        <v>19</v>
      </c>
      <c r="AC24" s="130" t="s">
        <v>19</v>
      </c>
      <c r="AD24" s="130" t="s">
        <v>19</v>
      </c>
      <c r="AE24" s="130" t="s">
        <v>19</v>
      </c>
      <c r="AF24" s="130" t="s">
        <v>19</v>
      </c>
      <c r="AG24" s="130" t="s">
        <v>19</v>
      </c>
      <c r="AH24" s="130" t="s">
        <v>19</v>
      </c>
      <c r="AI24" s="130" t="s">
        <v>19</v>
      </c>
      <c r="AJ24" s="130" t="s">
        <v>19</v>
      </c>
      <c r="AK24" s="130" t="s">
        <v>19</v>
      </c>
      <c r="AL24" s="130" t="s">
        <v>19</v>
      </c>
      <c r="AM24" s="130" t="s">
        <v>19</v>
      </c>
      <c r="AN24" s="130" t="s">
        <v>19</v>
      </c>
      <c r="AO24" s="130" t="s">
        <v>19</v>
      </c>
      <c r="AP24" s="130" t="s">
        <v>19</v>
      </c>
      <c r="AQ24" s="130" t="s">
        <v>19</v>
      </c>
      <c r="AR24" s="130" t="s">
        <v>19</v>
      </c>
      <c r="AS24" s="130" t="s">
        <v>19</v>
      </c>
      <c r="AT24" s="130" t="s">
        <v>19</v>
      </c>
      <c r="AU24" s="130" t="s">
        <v>19</v>
      </c>
      <c r="AV24" s="130" t="s">
        <v>19</v>
      </c>
      <c r="AW24" s="130" t="s">
        <v>19</v>
      </c>
      <c r="AX24" s="130" t="s">
        <v>19</v>
      </c>
      <c r="AY24" s="130" t="s">
        <v>19</v>
      </c>
      <c r="AZ24" s="130" t="s">
        <v>19</v>
      </c>
      <c r="BA24" s="130" t="s">
        <v>19</v>
      </c>
      <c r="BB24" s="130" t="s">
        <v>19</v>
      </c>
      <c r="BC24" s="130" t="s">
        <v>19</v>
      </c>
      <c r="BD24" s="130" t="s">
        <v>19</v>
      </c>
      <c r="BE24" s="130" t="s">
        <v>19</v>
      </c>
      <c r="BF24" s="130" t="s">
        <v>19</v>
      </c>
      <c r="BG24" s="130" t="s">
        <v>19</v>
      </c>
      <c r="BH24" s="130" t="s">
        <v>19</v>
      </c>
      <c r="BI24" s="130" t="s">
        <v>19</v>
      </c>
      <c r="BJ24" s="130" t="s">
        <v>19</v>
      </c>
      <c r="BK24" s="130" t="s">
        <v>19</v>
      </c>
      <c r="BL24" s="130" t="s">
        <v>19</v>
      </c>
      <c r="BM24" s="130" t="s">
        <v>19</v>
      </c>
      <c r="BN24" s="130" t="s">
        <v>19</v>
      </c>
      <c r="BO24" s="130" t="s">
        <v>19</v>
      </c>
      <c r="BP24" s="130" t="s">
        <v>19</v>
      </c>
      <c r="BQ24" s="130" t="s">
        <v>19</v>
      </c>
      <c r="BR24" s="130" t="s">
        <v>19</v>
      </c>
      <c r="BS24" s="130" t="s">
        <v>19</v>
      </c>
      <c r="BT24" s="130" t="s">
        <v>19</v>
      </c>
      <c r="BU24" s="130" t="s">
        <v>19</v>
      </c>
      <c r="BV24" s="130" t="s">
        <v>19</v>
      </c>
      <c r="BW24" s="130" t="s">
        <v>19</v>
      </c>
      <c r="BX24" s="130" t="s">
        <v>19</v>
      </c>
      <c r="BY24" s="130" t="s">
        <v>19</v>
      </c>
      <c r="BZ24" s="130" t="s">
        <v>19</v>
      </c>
      <c r="CA24" s="130" t="s">
        <v>19</v>
      </c>
      <c r="CB24" s="130" t="s">
        <v>19</v>
      </c>
      <c r="CC24" s="130" t="s">
        <v>19</v>
      </c>
      <c r="CD24" s="130" t="s">
        <v>19</v>
      </c>
      <c r="CE24" s="130" t="s">
        <v>19</v>
      </c>
      <c r="CF24" s="130" t="s">
        <v>19</v>
      </c>
      <c r="CG24" s="130" t="s">
        <v>19</v>
      </c>
      <c r="CH24" s="130" t="s">
        <v>19</v>
      </c>
      <c r="CI24" s="130" t="s">
        <v>19</v>
      </c>
      <c r="CJ24" s="130" t="s">
        <v>19</v>
      </c>
      <c r="CK24" s="130" t="s">
        <v>19</v>
      </c>
      <c r="CL24" s="130" t="s">
        <v>19</v>
      </c>
      <c r="CM24" s="130" t="s">
        <v>19</v>
      </c>
      <c r="CN24" s="130" t="s">
        <v>19</v>
      </c>
      <c r="CO24" s="130" t="s">
        <v>19</v>
      </c>
      <c r="CP24" s="130" t="s">
        <v>19</v>
      </c>
      <c r="CQ24" s="19" t="s">
        <v>19</v>
      </c>
    </row>
    <row r="25" spans="1:95" ht="31.5" hidden="1" x14ac:dyDescent="0.2">
      <c r="A25" s="54" t="s">
        <v>26</v>
      </c>
      <c r="B25" s="58" t="s">
        <v>27</v>
      </c>
      <c r="C25" s="59" t="s">
        <v>18</v>
      </c>
      <c r="D25" s="43" t="s">
        <v>19</v>
      </c>
      <c r="E25" s="43" t="s">
        <v>19</v>
      </c>
      <c r="F25" s="43" t="s">
        <v>19</v>
      </c>
      <c r="G25" s="43" t="s">
        <v>19</v>
      </c>
      <c r="H25" s="126" t="s">
        <v>19</v>
      </c>
      <c r="I25" s="126" t="s">
        <v>19</v>
      </c>
      <c r="J25" s="44" t="s">
        <v>19</v>
      </c>
      <c r="K25" s="44" t="s">
        <v>19</v>
      </c>
      <c r="L25" s="44" t="s">
        <v>19</v>
      </c>
      <c r="M25" s="44" t="s">
        <v>19</v>
      </c>
      <c r="N25" s="46" t="s">
        <v>19</v>
      </c>
      <c r="O25" s="46" t="s">
        <v>19</v>
      </c>
      <c r="P25" s="46" t="s">
        <v>19</v>
      </c>
      <c r="Q25" s="46" t="s">
        <v>19</v>
      </c>
      <c r="R25" s="46" t="s">
        <v>19</v>
      </c>
      <c r="S25" s="46" t="s">
        <v>19</v>
      </c>
      <c r="T25" s="46" t="s">
        <v>19</v>
      </c>
      <c r="U25" s="46" t="s">
        <v>19</v>
      </c>
      <c r="V25" s="46" t="s">
        <v>19</v>
      </c>
      <c r="W25" s="46" t="s">
        <v>19</v>
      </c>
      <c r="X25" s="46" t="s">
        <v>19</v>
      </c>
      <c r="Y25" s="46" t="s">
        <v>19</v>
      </c>
      <c r="Z25" s="46" t="s">
        <v>19</v>
      </c>
      <c r="AA25" s="46" t="s">
        <v>19</v>
      </c>
      <c r="AB25" s="46" t="s">
        <v>19</v>
      </c>
      <c r="AC25" s="46" t="s">
        <v>19</v>
      </c>
      <c r="AD25" s="46" t="s">
        <v>19</v>
      </c>
      <c r="AE25" s="46" t="s">
        <v>19</v>
      </c>
      <c r="AF25" s="46" t="s">
        <v>19</v>
      </c>
      <c r="AG25" s="46" t="s">
        <v>19</v>
      </c>
      <c r="AH25" s="46" t="s">
        <v>19</v>
      </c>
      <c r="AI25" s="46" t="s">
        <v>19</v>
      </c>
      <c r="AJ25" s="46" t="s">
        <v>19</v>
      </c>
      <c r="AK25" s="46" t="s">
        <v>19</v>
      </c>
      <c r="AL25" s="46" t="s">
        <v>19</v>
      </c>
      <c r="AM25" s="46" t="s">
        <v>19</v>
      </c>
      <c r="AN25" s="46" t="s">
        <v>19</v>
      </c>
      <c r="AO25" s="46" t="s">
        <v>19</v>
      </c>
      <c r="AP25" s="46" t="s">
        <v>19</v>
      </c>
      <c r="AQ25" s="46" t="s">
        <v>19</v>
      </c>
      <c r="AR25" s="46" t="s">
        <v>19</v>
      </c>
      <c r="AS25" s="46" t="s">
        <v>19</v>
      </c>
      <c r="AT25" s="46" t="s">
        <v>19</v>
      </c>
      <c r="AU25" s="46" t="s">
        <v>19</v>
      </c>
      <c r="AV25" s="46" t="s">
        <v>19</v>
      </c>
      <c r="AW25" s="46" t="s">
        <v>19</v>
      </c>
      <c r="AX25" s="46" t="s">
        <v>19</v>
      </c>
      <c r="AY25" s="46" t="s">
        <v>19</v>
      </c>
      <c r="AZ25" s="46" t="s">
        <v>19</v>
      </c>
      <c r="BA25" s="46" t="s">
        <v>19</v>
      </c>
      <c r="BB25" s="46" t="s">
        <v>19</v>
      </c>
      <c r="BC25" s="46" t="s">
        <v>19</v>
      </c>
      <c r="BD25" s="46" t="s">
        <v>19</v>
      </c>
      <c r="BE25" s="46" t="s">
        <v>19</v>
      </c>
      <c r="BF25" s="46" t="s">
        <v>19</v>
      </c>
      <c r="BG25" s="46" t="s">
        <v>19</v>
      </c>
      <c r="BH25" s="46" t="s">
        <v>19</v>
      </c>
      <c r="BI25" s="46" t="s">
        <v>19</v>
      </c>
      <c r="BJ25" s="46" t="s">
        <v>19</v>
      </c>
      <c r="BK25" s="46" t="s">
        <v>19</v>
      </c>
      <c r="BL25" s="46" t="s">
        <v>19</v>
      </c>
      <c r="BM25" s="46" t="s">
        <v>19</v>
      </c>
      <c r="BN25" s="46" t="s">
        <v>19</v>
      </c>
      <c r="BO25" s="46" t="s">
        <v>19</v>
      </c>
      <c r="BP25" s="46" t="s">
        <v>19</v>
      </c>
      <c r="BQ25" s="46" t="s">
        <v>19</v>
      </c>
      <c r="BR25" s="46" t="s">
        <v>19</v>
      </c>
      <c r="BS25" s="46" t="s">
        <v>19</v>
      </c>
      <c r="BT25" s="46" t="s">
        <v>19</v>
      </c>
      <c r="BU25" s="46" t="s">
        <v>19</v>
      </c>
      <c r="BV25" s="46" t="s">
        <v>19</v>
      </c>
      <c r="BW25" s="46" t="s">
        <v>19</v>
      </c>
      <c r="BX25" s="46" t="s">
        <v>19</v>
      </c>
      <c r="BY25" s="46" t="s">
        <v>19</v>
      </c>
      <c r="BZ25" s="46" t="s">
        <v>19</v>
      </c>
      <c r="CA25" s="46" t="s">
        <v>19</v>
      </c>
      <c r="CB25" s="46" t="s">
        <v>19</v>
      </c>
      <c r="CC25" s="46" t="s">
        <v>19</v>
      </c>
      <c r="CD25" s="46" t="s">
        <v>19</v>
      </c>
      <c r="CE25" s="46" t="s">
        <v>19</v>
      </c>
      <c r="CF25" s="46" t="s">
        <v>19</v>
      </c>
      <c r="CG25" s="46" t="s">
        <v>19</v>
      </c>
      <c r="CH25" s="46" t="s">
        <v>19</v>
      </c>
      <c r="CI25" s="46" t="s">
        <v>19</v>
      </c>
      <c r="CJ25" s="46" t="s">
        <v>19</v>
      </c>
      <c r="CK25" s="46" t="s">
        <v>19</v>
      </c>
      <c r="CL25" s="46" t="s">
        <v>19</v>
      </c>
      <c r="CM25" s="46" t="s">
        <v>19</v>
      </c>
      <c r="CN25" s="46" t="s">
        <v>19</v>
      </c>
      <c r="CO25" s="46" t="s">
        <v>19</v>
      </c>
      <c r="CP25" s="46" t="s">
        <v>19</v>
      </c>
      <c r="CQ25" s="17" t="s">
        <v>19</v>
      </c>
    </row>
    <row r="26" spans="1:95" ht="31.5" hidden="1" x14ac:dyDescent="0.2">
      <c r="A26" s="54" t="s">
        <v>102</v>
      </c>
      <c r="B26" s="58" t="s">
        <v>28</v>
      </c>
      <c r="C26" s="59" t="s">
        <v>18</v>
      </c>
      <c r="D26" s="40" t="s">
        <v>19</v>
      </c>
      <c r="E26" s="40" t="s">
        <v>19</v>
      </c>
      <c r="F26" s="40" t="s">
        <v>19</v>
      </c>
      <c r="G26" s="40" t="s">
        <v>19</v>
      </c>
      <c r="H26" s="125" t="s">
        <v>19</v>
      </c>
      <c r="I26" s="125" t="s">
        <v>19</v>
      </c>
      <c r="J26" s="41" t="s">
        <v>19</v>
      </c>
      <c r="K26" s="41" t="s">
        <v>19</v>
      </c>
      <c r="L26" s="41" t="s">
        <v>19</v>
      </c>
      <c r="M26" s="41" t="s">
        <v>19</v>
      </c>
      <c r="N26" s="128" t="s">
        <v>19</v>
      </c>
      <c r="O26" s="131">
        <v>0</v>
      </c>
      <c r="P26" s="128" t="s">
        <v>19</v>
      </c>
      <c r="Q26" s="128" t="s">
        <v>19</v>
      </c>
      <c r="R26" s="128" t="s">
        <v>19</v>
      </c>
      <c r="S26" s="128" t="s">
        <v>19</v>
      </c>
      <c r="T26" s="128" t="s">
        <v>19</v>
      </c>
      <c r="U26" s="128" t="s">
        <v>19</v>
      </c>
      <c r="V26" s="128" t="s">
        <v>19</v>
      </c>
      <c r="W26" s="128" t="s">
        <v>19</v>
      </c>
      <c r="X26" s="128" t="s">
        <v>19</v>
      </c>
      <c r="Y26" s="131">
        <v>0</v>
      </c>
      <c r="Z26" s="131">
        <v>0</v>
      </c>
      <c r="AA26" s="131">
        <v>0</v>
      </c>
      <c r="AB26" s="131">
        <v>0</v>
      </c>
      <c r="AC26" s="131">
        <v>0</v>
      </c>
      <c r="AD26" s="131">
        <v>0</v>
      </c>
      <c r="AE26" s="131">
        <v>0</v>
      </c>
      <c r="AF26" s="131">
        <v>0</v>
      </c>
      <c r="AG26" s="131">
        <v>0</v>
      </c>
      <c r="AH26" s="131">
        <v>0</v>
      </c>
      <c r="AI26" s="131">
        <v>0</v>
      </c>
      <c r="AJ26" s="131">
        <v>0</v>
      </c>
      <c r="AK26" s="131">
        <v>0</v>
      </c>
      <c r="AL26" s="131">
        <v>0</v>
      </c>
      <c r="AM26" s="131">
        <v>0</v>
      </c>
      <c r="AN26" s="131">
        <v>0</v>
      </c>
      <c r="AO26" s="131">
        <v>0</v>
      </c>
      <c r="AP26" s="131">
        <v>0</v>
      </c>
      <c r="AQ26" s="131">
        <v>0</v>
      </c>
      <c r="AR26" s="131">
        <v>0</v>
      </c>
      <c r="AS26" s="131">
        <v>0</v>
      </c>
      <c r="AT26" s="131">
        <v>0</v>
      </c>
      <c r="AU26" s="131">
        <v>0</v>
      </c>
      <c r="AV26" s="131">
        <v>0</v>
      </c>
      <c r="AW26" s="131">
        <v>0</v>
      </c>
      <c r="AX26" s="131">
        <v>0</v>
      </c>
      <c r="AY26" s="131">
        <v>0</v>
      </c>
      <c r="AZ26" s="131">
        <v>0</v>
      </c>
      <c r="BA26" s="131">
        <v>0</v>
      </c>
      <c r="BB26" s="131">
        <v>0</v>
      </c>
      <c r="BC26" s="131">
        <v>0</v>
      </c>
      <c r="BD26" s="131">
        <v>0</v>
      </c>
      <c r="BE26" s="131">
        <v>0</v>
      </c>
      <c r="BF26" s="131">
        <v>0</v>
      </c>
      <c r="BG26" s="131">
        <v>0</v>
      </c>
      <c r="BH26" s="131">
        <v>0</v>
      </c>
      <c r="BI26" s="131">
        <v>0</v>
      </c>
      <c r="BJ26" s="131">
        <v>0</v>
      </c>
      <c r="BK26" s="131">
        <v>0</v>
      </c>
      <c r="BL26" s="131">
        <v>0</v>
      </c>
      <c r="BM26" s="131">
        <v>0</v>
      </c>
      <c r="BN26" s="131">
        <v>0</v>
      </c>
      <c r="BO26" s="131">
        <v>0</v>
      </c>
      <c r="BP26" s="131">
        <v>0</v>
      </c>
      <c r="BQ26" s="131">
        <v>0</v>
      </c>
      <c r="BR26" s="131">
        <v>0</v>
      </c>
      <c r="BS26" s="131">
        <v>0</v>
      </c>
      <c r="BT26" s="131">
        <v>0</v>
      </c>
      <c r="BU26" s="131">
        <v>0</v>
      </c>
      <c r="BV26" s="131">
        <v>0</v>
      </c>
      <c r="BW26" s="131">
        <v>0</v>
      </c>
      <c r="BX26" s="131">
        <v>0</v>
      </c>
      <c r="BY26" s="131">
        <v>0</v>
      </c>
      <c r="BZ26" s="131">
        <v>0</v>
      </c>
      <c r="CA26" s="131">
        <v>0</v>
      </c>
      <c r="CB26" s="131">
        <v>0</v>
      </c>
      <c r="CC26" s="131">
        <v>0</v>
      </c>
      <c r="CD26" s="131">
        <v>0</v>
      </c>
      <c r="CE26" s="131">
        <v>0</v>
      </c>
      <c r="CF26" s="131">
        <v>0</v>
      </c>
      <c r="CG26" s="131">
        <v>0</v>
      </c>
      <c r="CH26" s="131">
        <v>0</v>
      </c>
      <c r="CI26" s="131">
        <v>0</v>
      </c>
      <c r="CJ26" s="131">
        <v>0</v>
      </c>
      <c r="CK26" s="131">
        <v>0</v>
      </c>
      <c r="CL26" s="131">
        <v>0</v>
      </c>
      <c r="CM26" s="131">
        <v>0</v>
      </c>
      <c r="CN26" s="131">
        <v>0</v>
      </c>
      <c r="CO26" s="131">
        <v>0</v>
      </c>
      <c r="CP26" s="131">
        <v>0</v>
      </c>
      <c r="CQ26" s="42" t="s">
        <v>19</v>
      </c>
    </row>
    <row r="27" spans="1:95" ht="47.25" hidden="1" x14ac:dyDescent="0.2">
      <c r="A27" s="54" t="s">
        <v>29</v>
      </c>
      <c r="B27" s="58" t="s">
        <v>30</v>
      </c>
      <c r="C27" s="59" t="s">
        <v>18</v>
      </c>
      <c r="D27" s="43" t="s">
        <v>19</v>
      </c>
      <c r="E27" s="43" t="s">
        <v>19</v>
      </c>
      <c r="F27" s="43" t="s">
        <v>19</v>
      </c>
      <c r="G27" s="43" t="s">
        <v>19</v>
      </c>
      <c r="H27" s="126" t="s">
        <v>19</v>
      </c>
      <c r="I27" s="126" t="s">
        <v>19</v>
      </c>
      <c r="J27" s="44" t="s">
        <v>19</v>
      </c>
      <c r="K27" s="44" t="s">
        <v>19</v>
      </c>
      <c r="L27" s="44" t="s">
        <v>19</v>
      </c>
      <c r="M27" s="44" t="s">
        <v>19</v>
      </c>
      <c r="N27" s="46" t="s">
        <v>19</v>
      </c>
      <c r="O27" s="129">
        <v>0</v>
      </c>
      <c r="P27" s="46" t="s">
        <v>19</v>
      </c>
      <c r="Q27" s="46" t="s">
        <v>19</v>
      </c>
      <c r="R27" s="46" t="s">
        <v>19</v>
      </c>
      <c r="S27" s="46" t="s">
        <v>19</v>
      </c>
      <c r="T27" s="46" t="s">
        <v>19</v>
      </c>
      <c r="U27" s="46" t="s">
        <v>19</v>
      </c>
      <c r="V27" s="46" t="s">
        <v>19</v>
      </c>
      <c r="W27" s="46" t="s">
        <v>19</v>
      </c>
      <c r="X27" s="46" t="s">
        <v>19</v>
      </c>
      <c r="Y27" s="129">
        <v>0</v>
      </c>
      <c r="Z27" s="129">
        <v>0</v>
      </c>
      <c r="AA27" s="129">
        <v>0</v>
      </c>
      <c r="AB27" s="129">
        <v>0</v>
      </c>
      <c r="AC27" s="129">
        <v>0</v>
      </c>
      <c r="AD27" s="129">
        <v>0</v>
      </c>
      <c r="AE27" s="129">
        <v>0</v>
      </c>
      <c r="AF27" s="129">
        <v>0</v>
      </c>
      <c r="AG27" s="129">
        <v>0</v>
      </c>
      <c r="AH27" s="129">
        <v>0</v>
      </c>
      <c r="AI27" s="129">
        <v>0</v>
      </c>
      <c r="AJ27" s="129">
        <v>0</v>
      </c>
      <c r="AK27" s="129">
        <v>0</v>
      </c>
      <c r="AL27" s="129">
        <v>0</v>
      </c>
      <c r="AM27" s="129">
        <v>0</v>
      </c>
      <c r="AN27" s="129">
        <v>0</v>
      </c>
      <c r="AO27" s="129">
        <v>0</v>
      </c>
      <c r="AP27" s="129">
        <v>0</v>
      </c>
      <c r="AQ27" s="129">
        <v>0</v>
      </c>
      <c r="AR27" s="129">
        <v>0</v>
      </c>
      <c r="AS27" s="129">
        <v>0</v>
      </c>
      <c r="AT27" s="129">
        <v>0</v>
      </c>
      <c r="AU27" s="129">
        <v>0</v>
      </c>
      <c r="AV27" s="129">
        <v>0</v>
      </c>
      <c r="AW27" s="129">
        <v>0</v>
      </c>
      <c r="AX27" s="129">
        <v>0</v>
      </c>
      <c r="AY27" s="129">
        <v>0</v>
      </c>
      <c r="AZ27" s="129">
        <v>0</v>
      </c>
      <c r="BA27" s="129">
        <v>0</v>
      </c>
      <c r="BB27" s="129">
        <v>0</v>
      </c>
      <c r="BC27" s="129">
        <v>0</v>
      </c>
      <c r="BD27" s="129">
        <v>0</v>
      </c>
      <c r="BE27" s="129">
        <v>0</v>
      </c>
      <c r="BF27" s="129">
        <v>0</v>
      </c>
      <c r="BG27" s="129">
        <v>0</v>
      </c>
      <c r="BH27" s="129">
        <v>0</v>
      </c>
      <c r="BI27" s="129">
        <v>0</v>
      </c>
      <c r="BJ27" s="129">
        <v>0</v>
      </c>
      <c r="BK27" s="129">
        <v>0</v>
      </c>
      <c r="BL27" s="129">
        <v>0</v>
      </c>
      <c r="BM27" s="129">
        <v>0</v>
      </c>
      <c r="BN27" s="129">
        <v>0</v>
      </c>
      <c r="BO27" s="129">
        <v>0</v>
      </c>
      <c r="BP27" s="129">
        <v>0</v>
      </c>
      <c r="BQ27" s="129">
        <v>0</v>
      </c>
      <c r="BR27" s="129">
        <v>0</v>
      </c>
      <c r="BS27" s="129">
        <v>0</v>
      </c>
      <c r="BT27" s="129">
        <v>0</v>
      </c>
      <c r="BU27" s="129">
        <v>0</v>
      </c>
      <c r="BV27" s="129">
        <v>0</v>
      </c>
      <c r="BW27" s="129">
        <v>0</v>
      </c>
      <c r="BX27" s="129">
        <v>0</v>
      </c>
      <c r="BY27" s="129">
        <v>0</v>
      </c>
      <c r="BZ27" s="129">
        <v>0</v>
      </c>
      <c r="CA27" s="129">
        <v>0</v>
      </c>
      <c r="CB27" s="129">
        <v>0</v>
      </c>
      <c r="CC27" s="129">
        <v>0</v>
      </c>
      <c r="CD27" s="129">
        <v>0</v>
      </c>
      <c r="CE27" s="129">
        <v>0</v>
      </c>
      <c r="CF27" s="129">
        <v>0</v>
      </c>
      <c r="CG27" s="129">
        <v>0</v>
      </c>
      <c r="CH27" s="129">
        <v>0</v>
      </c>
      <c r="CI27" s="129">
        <v>0</v>
      </c>
      <c r="CJ27" s="129">
        <v>0</v>
      </c>
      <c r="CK27" s="129">
        <v>0</v>
      </c>
      <c r="CL27" s="129">
        <v>0</v>
      </c>
      <c r="CM27" s="129">
        <v>0</v>
      </c>
      <c r="CN27" s="129">
        <v>0</v>
      </c>
      <c r="CO27" s="129">
        <v>0</v>
      </c>
      <c r="CP27" s="129">
        <v>0</v>
      </c>
      <c r="CQ27" s="17" t="s">
        <v>19</v>
      </c>
    </row>
    <row r="28" spans="1:95" ht="31.5" hidden="1" x14ac:dyDescent="0.2">
      <c r="A28" s="54" t="s">
        <v>31</v>
      </c>
      <c r="B28" s="58" t="s">
        <v>32</v>
      </c>
      <c r="C28" s="59" t="s">
        <v>18</v>
      </c>
      <c r="D28" s="43" t="s">
        <v>19</v>
      </c>
      <c r="E28" s="43" t="s">
        <v>19</v>
      </c>
      <c r="F28" s="43" t="s">
        <v>19</v>
      </c>
      <c r="G28" s="43" t="s">
        <v>19</v>
      </c>
      <c r="H28" s="126" t="s">
        <v>19</v>
      </c>
      <c r="I28" s="126" t="s">
        <v>19</v>
      </c>
      <c r="J28" s="44" t="s">
        <v>19</v>
      </c>
      <c r="K28" s="44" t="s">
        <v>19</v>
      </c>
      <c r="L28" s="44" t="s">
        <v>19</v>
      </c>
      <c r="M28" s="44" t="s">
        <v>19</v>
      </c>
      <c r="N28" s="46" t="s">
        <v>19</v>
      </c>
      <c r="O28" s="129">
        <v>0</v>
      </c>
      <c r="P28" s="46" t="s">
        <v>19</v>
      </c>
      <c r="Q28" s="46" t="s">
        <v>19</v>
      </c>
      <c r="R28" s="46" t="s">
        <v>19</v>
      </c>
      <c r="S28" s="46" t="s">
        <v>19</v>
      </c>
      <c r="T28" s="46" t="s">
        <v>19</v>
      </c>
      <c r="U28" s="46" t="s">
        <v>19</v>
      </c>
      <c r="V28" s="46" t="s">
        <v>19</v>
      </c>
      <c r="W28" s="46" t="s">
        <v>19</v>
      </c>
      <c r="X28" s="46" t="s">
        <v>19</v>
      </c>
      <c r="Y28" s="129">
        <v>0</v>
      </c>
      <c r="Z28" s="129">
        <v>0</v>
      </c>
      <c r="AA28" s="129">
        <v>0</v>
      </c>
      <c r="AB28" s="129">
        <v>0</v>
      </c>
      <c r="AC28" s="129">
        <v>0</v>
      </c>
      <c r="AD28" s="129">
        <v>0</v>
      </c>
      <c r="AE28" s="129">
        <v>0</v>
      </c>
      <c r="AF28" s="129">
        <v>0</v>
      </c>
      <c r="AG28" s="129">
        <v>0</v>
      </c>
      <c r="AH28" s="129">
        <v>0</v>
      </c>
      <c r="AI28" s="129">
        <v>0</v>
      </c>
      <c r="AJ28" s="129">
        <v>0</v>
      </c>
      <c r="AK28" s="129">
        <v>0</v>
      </c>
      <c r="AL28" s="129">
        <v>0</v>
      </c>
      <c r="AM28" s="129">
        <v>0</v>
      </c>
      <c r="AN28" s="129">
        <v>0</v>
      </c>
      <c r="AO28" s="129">
        <v>0</v>
      </c>
      <c r="AP28" s="129">
        <v>0</v>
      </c>
      <c r="AQ28" s="129">
        <v>0</v>
      </c>
      <c r="AR28" s="129">
        <v>0</v>
      </c>
      <c r="AS28" s="129">
        <v>0</v>
      </c>
      <c r="AT28" s="129">
        <v>0</v>
      </c>
      <c r="AU28" s="129">
        <v>0</v>
      </c>
      <c r="AV28" s="129">
        <v>0</v>
      </c>
      <c r="AW28" s="129">
        <v>0</v>
      </c>
      <c r="AX28" s="129">
        <v>0</v>
      </c>
      <c r="AY28" s="129">
        <v>0</v>
      </c>
      <c r="AZ28" s="129">
        <v>0</v>
      </c>
      <c r="BA28" s="129">
        <v>0</v>
      </c>
      <c r="BB28" s="129">
        <v>0</v>
      </c>
      <c r="BC28" s="129">
        <v>0</v>
      </c>
      <c r="BD28" s="129">
        <v>0</v>
      </c>
      <c r="BE28" s="129">
        <v>0</v>
      </c>
      <c r="BF28" s="129">
        <v>0</v>
      </c>
      <c r="BG28" s="129">
        <v>0</v>
      </c>
      <c r="BH28" s="129">
        <v>0</v>
      </c>
      <c r="BI28" s="129">
        <v>0</v>
      </c>
      <c r="BJ28" s="129">
        <v>0</v>
      </c>
      <c r="BK28" s="129">
        <v>0</v>
      </c>
      <c r="BL28" s="129">
        <v>0</v>
      </c>
      <c r="BM28" s="129">
        <v>0</v>
      </c>
      <c r="BN28" s="129">
        <v>0</v>
      </c>
      <c r="BO28" s="129">
        <v>0</v>
      </c>
      <c r="BP28" s="129">
        <v>0</v>
      </c>
      <c r="BQ28" s="129">
        <v>0</v>
      </c>
      <c r="BR28" s="129">
        <v>0</v>
      </c>
      <c r="BS28" s="129">
        <v>0</v>
      </c>
      <c r="BT28" s="129">
        <v>0</v>
      </c>
      <c r="BU28" s="129">
        <v>0</v>
      </c>
      <c r="BV28" s="129">
        <v>0</v>
      </c>
      <c r="BW28" s="129">
        <v>0</v>
      </c>
      <c r="BX28" s="129">
        <v>0</v>
      </c>
      <c r="BY28" s="129">
        <v>0</v>
      </c>
      <c r="BZ28" s="129">
        <v>0</v>
      </c>
      <c r="CA28" s="129">
        <v>0</v>
      </c>
      <c r="CB28" s="129">
        <v>0</v>
      </c>
      <c r="CC28" s="129">
        <v>0</v>
      </c>
      <c r="CD28" s="129">
        <v>0</v>
      </c>
      <c r="CE28" s="129">
        <v>0</v>
      </c>
      <c r="CF28" s="129">
        <v>0</v>
      </c>
      <c r="CG28" s="129">
        <v>0</v>
      </c>
      <c r="CH28" s="129">
        <v>0</v>
      </c>
      <c r="CI28" s="129">
        <v>0</v>
      </c>
      <c r="CJ28" s="129">
        <v>0</v>
      </c>
      <c r="CK28" s="129">
        <v>0</v>
      </c>
      <c r="CL28" s="129">
        <v>0</v>
      </c>
      <c r="CM28" s="129">
        <v>0</v>
      </c>
      <c r="CN28" s="129">
        <v>0</v>
      </c>
      <c r="CO28" s="129">
        <v>0</v>
      </c>
      <c r="CP28" s="129">
        <v>0</v>
      </c>
      <c r="CQ28" s="17" t="s">
        <v>19</v>
      </c>
    </row>
    <row r="29" spans="1:95" ht="31.5" hidden="1" x14ac:dyDescent="0.2">
      <c r="A29" s="54" t="s">
        <v>103</v>
      </c>
      <c r="B29" s="58" t="s">
        <v>33</v>
      </c>
      <c r="C29" s="59" t="s">
        <v>18</v>
      </c>
      <c r="D29" s="40" t="s">
        <v>19</v>
      </c>
      <c r="E29" s="40" t="s">
        <v>19</v>
      </c>
      <c r="F29" s="40" t="s">
        <v>19</v>
      </c>
      <c r="G29" s="40" t="s">
        <v>19</v>
      </c>
      <c r="H29" s="125" t="s">
        <v>19</v>
      </c>
      <c r="I29" s="125" t="s">
        <v>19</v>
      </c>
      <c r="J29" s="41" t="s">
        <v>19</v>
      </c>
      <c r="K29" s="41" t="s">
        <v>19</v>
      </c>
      <c r="L29" s="41" t="s">
        <v>19</v>
      </c>
      <c r="M29" s="41" t="s">
        <v>19</v>
      </c>
      <c r="N29" s="128" t="s">
        <v>19</v>
      </c>
      <c r="O29" s="131">
        <v>0</v>
      </c>
      <c r="P29" s="128" t="s">
        <v>19</v>
      </c>
      <c r="Q29" s="128" t="s">
        <v>19</v>
      </c>
      <c r="R29" s="128" t="s">
        <v>19</v>
      </c>
      <c r="S29" s="128" t="s">
        <v>19</v>
      </c>
      <c r="T29" s="128" t="s">
        <v>19</v>
      </c>
      <c r="U29" s="128" t="s">
        <v>19</v>
      </c>
      <c r="V29" s="128" t="s">
        <v>19</v>
      </c>
      <c r="W29" s="128" t="s">
        <v>19</v>
      </c>
      <c r="X29" s="128" t="s">
        <v>19</v>
      </c>
      <c r="Y29" s="131">
        <v>0</v>
      </c>
      <c r="Z29" s="131">
        <v>0</v>
      </c>
      <c r="AA29" s="131">
        <v>0</v>
      </c>
      <c r="AB29" s="131">
        <v>0</v>
      </c>
      <c r="AC29" s="131">
        <v>0</v>
      </c>
      <c r="AD29" s="131">
        <v>0</v>
      </c>
      <c r="AE29" s="131">
        <v>0</v>
      </c>
      <c r="AF29" s="131">
        <v>0</v>
      </c>
      <c r="AG29" s="131">
        <v>0</v>
      </c>
      <c r="AH29" s="131">
        <v>0</v>
      </c>
      <c r="AI29" s="131">
        <v>0</v>
      </c>
      <c r="AJ29" s="131">
        <v>0</v>
      </c>
      <c r="AK29" s="131">
        <v>0</v>
      </c>
      <c r="AL29" s="131">
        <v>0</v>
      </c>
      <c r="AM29" s="131">
        <v>0</v>
      </c>
      <c r="AN29" s="131">
        <v>0</v>
      </c>
      <c r="AO29" s="131">
        <v>0</v>
      </c>
      <c r="AP29" s="131">
        <v>0</v>
      </c>
      <c r="AQ29" s="131">
        <v>0</v>
      </c>
      <c r="AR29" s="131">
        <v>0</v>
      </c>
      <c r="AS29" s="131">
        <v>0</v>
      </c>
      <c r="AT29" s="131">
        <v>0</v>
      </c>
      <c r="AU29" s="131">
        <v>0</v>
      </c>
      <c r="AV29" s="131">
        <v>0</v>
      </c>
      <c r="AW29" s="131">
        <v>0</v>
      </c>
      <c r="AX29" s="131">
        <v>0</v>
      </c>
      <c r="AY29" s="131">
        <v>0</v>
      </c>
      <c r="AZ29" s="131">
        <v>0</v>
      </c>
      <c r="BA29" s="131">
        <v>0</v>
      </c>
      <c r="BB29" s="131">
        <v>0</v>
      </c>
      <c r="BC29" s="131">
        <v>0</v>
      </c>
      <c r="BD29" s="131">
        <v>0</v>
      </c>
      <c r="BE29" s="131">
        <v>0</v>
      </c>
      <c r="BF29" s="131">
        <v>0</v>
      </c>
      <c r="BG29" s="131">
        <v>0</v>
      </c>
      <c r="BH29" s="131">
        <v>0</v>
      </c>
      <c r="BI29" s="131">
        <v>0</v>
      </c>
      <c r="BJ29" s="131">
        <v>0</v>
      </c>
      <c r="BK29" s="131">
        <v>0</v>
      </c>
      <c r="BL29" s="131">
        <v>0</v>
      </c>
      <c r="BM29" s="131">
        <v>0</v>
      </c>
      <c r="BN29" s="131">
        <v>0</v>
      </c>
      <c r="BO29" s="131">
        <v>0</v>
      </c>
      <c r="BP29" s="131">
        <v>0</v>
      </c>
      <c r="BQ29" s="131">
        <v>0</v>
      </c>
      <c r="BR29" s="131">
        <v>0</v>
      </c>
      <c r="BS29" s="131">
        <v>0</v>
      </c>
      <c r="BT29" s="131">
        <v>0</v>
      </c>
      <c r="BU29" s="131">
        <v>0</v>
      </c>
      <c r="BV29" s="131">
        <v>0</v>
      </c>
      <c r="BW29" s="131">
        <v>0</v>
      </c>
      <c r="BX29" s="131">
        <v>0</v>
      </c>
      <c r="BY29" s="131">
        <v>0</v>
      </c>
      <c r="BZ29" s="131">
        <v>0</v>
      </c>
      <c r="CA29" s="131">
        <v>0</v>
      </c>
      <c r="CB29" s="131">
        <v>0</v>
      </c>
      <c r="CC29" s="131">
        <v>0</v>
      </c>
      <c r="CD29" s="131">
        <v>0</v>
      </c>
      <c r="CE29" s="131">
        <v>0</v>
      </c>
      <c r="CF29" s="131">
        <v>0</v>
      </c>
      <c r="CG29" s="131">
        <v>0</v>
      </c>
      <c r="CH29" s="131">
        <v>0</v>
      </c>
      <c r="CI29" s="131">
        <v>0</v>
      </c>
      <c r="CJ29" s="131">
        <v>0</v>
      </c>
      <c r="CK29" s="131">
        <v>0</v>
      </c>
      <c r="CL29" s="131">
        <v>0</v>
      </c>
      <c r="CM29" s="131">
        <v>0</v>
      </c>
      <c r="CN29" s="131">
        <v>0</v>
      </c>
      <c r="CO29" s="131">
        <v>0</v>
      </c>
      <c r="CP29" s="131">
        <v>0</v>
      </c>
      <c r="CQ29" s="42" t="s">
        <v>19</v>
      </c>
    </row>
    <row r="30" spans="1:95" ht="63" hidden="1" x14ac:dyDescent="0.2">
      <c r="A30" s="54" t="s">
        <v>104</v>
      </c>
      <c r="B30" s="58" t="s">
        <v>34</v>
      </c>
      <c r="C30" s="59" t="s">
        <v>18</v>
      </c>
      <c r="D30" s="43" t="s">
        <v>19</v>
      </c>
      <c r="E30" s="43" t="s">
        <v>19</v>
      </c>
      <c r="F30" s="43" t="s">
        <v>19</v>
      </c>
      <c r="G30" s="43" t="s">
        <v>19</v>
      </c>
      <c r="H30" s="126" t="s">
        <v>19</v>
      </c>
      <c r="I30" s="126" t="s">
        <v>19</v>
      </c>
      <c r="J30" s="44" t="s">
        <v>19</v>
      </c>
      <c r="K30" s="44" t="s">
        <v>19</v>
      </c>
      <c r="L30" s="44" t="s">
        <v>19</v>
      </c>
      <c r="M30" s="44" t="s">
        <v>19</v>
      </c>
      <c r="N30" s="46" t="s">
        <v>19</v>
      </c>
      <c r="O30" s="129">
        <v>0</v>
      </c>
      <c r="P30" s="46" t="s">
        <v>19</v>
      </c>
      <c r="Q30" s="46" t="s">
        <v>19</v>
      </c>
      <c r="R30" s="46" t="s">
        <v>19</v>
      </c>
      <c r="S30" s="46" t="s">
        <v>19</v>
      </c>
      <c r="T30" s="46" t="s">
        <v>19</v>
      </c>
      <c r="U30" s="46" t="s">
        <v>19</v>
      </c>
      <c r="V30" s="46" t="s">
        <v>19</v>
      </c>
      <c r="W30" s="46" t="s">
        <v>19</v>
      </c>
      <c r="X30" s="46" t="s">
        <v>19</v>
      </c>
      <c r="Y30" s="129">
        <v>0</v>
      </c>
      <c r="Z30" s="129">
        <v>0</v>
      </c>
      <c r="AA30" s="129">
        <v>0</v>
      </c>
      <c r="AB30" s="129">
        <v>0</v>
      </c>
      <c r="AC30" s="129">
        <v>0</v>
      </c>
      <c r="AD30" s="129">
        <v>0</v>
      </c>
      <c r="AE30" s="129">
        <v>0</v>
      </c>
      <c r="AF30" s="129">
        <v>0</v>
      </c>
      <c r="AG30" s="129">
        <v>0</v>
      </c>
      <c r="AH30" s="129">
        <v>0</v>
      </c>
      <c r="AI30" s="129">
        <v>0</v>
      </c>
      <c r="AJ30" s="129">
        <v>0</v>
      </c>
      <c r="AK30" s="129">
        <v>0</v>
      </c>
      <c r="AL30" s="129">
        <v>0</v>
      </c>
      <c r="AM30" s="129">
        <v>0</v>
      </c>
      <c r="AN30" s="129">
        <v>0</v>
      </c>
      <c r="AO30" s="129">
        <v>0</v>
      </c>
      <c r="AP30" s="129">
        <v>0</v>
      </c>
      <c r="AQ30" s="129">
        <v>0</v>
      </c>
      <c r="AR30" s="129">
        <v>0</v>
      </c>
      <c r="AS30" s="129">
        <v>0</v>
      </c>
      <c r="AT30" s="129">
        <v>0</v>
      </c>
      <c r="AU30" s="129">
        <v>0</v>
      </c>
      <c r="AV30" s="129">
        <v>0</v>
      </c>
      <c r="AW30" s="129">
        <v>0</v>
      </c>
      <c r="AX30" s="129">
        <v>0</v>
      </c>
      <c r="AY30" s="129">
        <v>0</v>
      </c>
      <c r="AZ30" s="129">
        <v>0</v>
      </c>
      <c r="BA30" s="129">
        <v>0</v>
      </c>
      <c r="BB30" s="129">
        <v>0</v>
      </c>
      <c r="BC30" s="129">
        <v>0</v>
      </c>
      <c r="BD30" s="129">
        <v>0</v>
      </c>
      <c r="BE30" s="129">
        <v>0</v>
      </c>
      <c r="BF30" s="129">
        <v>0</v>
      </c>
      <c r="BG30" s="129">
        <v>0</v>
      </c>
      <c r="BH30" s="129">
        <v>0</v>
      </c>
      <c r="BI30" s="129">
        <v>0</v>
      </c>
      <c r="BJ30" s="129">
        <v>0</v>
      </c>
      <c r="BK30" s="129">
        <v>0</v>
      </c>
      <c r="BL30" s="129">
        <v>0</v>
      </c>
      <c r="BM30" s="129">
        <v>0</v>
      </c>
      <c r="BN30" s="129">
        <v>0</v>
      </c>
      <c r="BO30" s="129">
        <v>0</v>
      </c>
      <c r="BP30" s="129">
        <v>0</v>
      </c>
      <c r="BQ30" s="129">
        <v>0</v>
      </c>
      <c r="BR30" s="129">
        <v>0</v>
      </c>
      <c r="BS30" s="129">
        <v>0</v>
      </c>
      <c r="BT30" s="129">
        <v>0</v>
      </c>
      <c r="BU30" s="129">
        <v>0</v>
      </c>
      <c r="BV30" s="129">
        <v>0</v>
      </c>
      <c r="BW30" s="129">
        <v>0</v>
      </c>
      <c r="BX30" s="129">
        <v>0</v>
      </c>
      <c r="BY30" s="129">
        <v>0</v>
      </c>
      <c r="BZ30" s="129">
        <v>0</v>
      </c>
      <c r="CA30" s="129">
        <v>0</v>
      </c>
      <c r="CB30" s="129">
        <v>0</v>
      </c>
      <c r="CC30" s="129">
        <v>0</v>
      </c>
      <c r="CD30" s="129">
        <v>0</v>
      </c>
      <c r="CE30" s="129">
        <v>0</v>
      </c>
      <c r="CF30" s="129">
        <v>0</v>
      </c>
      <c r="CG30" s="129">
        <v>0</v>
      </c>
      <c r="CH30" s="129">
        <v>0</v>
      </c>
      <c r="CI30" s="129">
        <v>0</v>
      </c>
      <c r="CJ30" s="129">
        <v>0</v>
      </c>
      <c r="CK30" s="129">
        <v>0</v>
      </c>
      <c r="CL30" s="129">
        <v>0</v>
      </c>
      <c r="CM30" s="129">
        <v>0</v>
      </c>
      <c r="CN30" s="129">
        <v>0</v>
      </c>
      <c r="CO30" s="129">
        <v>0</v>
      </c>
      <c r="CP30" s="129">
        <v>0</v>
      </c>
      <c r="CQ30" s="17" t="s">
        <v>19</v>
      </c>
    </row>
    <row r="31" spans="1:95" ht="47.25" hidden="1" x14ac:dyDescent="0.2">
      <c r="A31" s="54" t="s">
        <v>105</v>
      </c>
      <c r="B31" s="58" t="s">
        <v>35</v>
      </c>
      <c r="C31" s="59" t="s">
        <v>18</v>
      </c>
      <c r="D31" s="43" t="s">
        <v>19</v>
      </c>
      <c r="E31" s="43" t="s">
        <v>19</v>
      </c>
      <c r="F31" s="43" t="s">
        <v>19</v>
      </c>
      <c r="G31" s="43" t="s">
        <v>19</v>
      </c>
      <c r="H31" s="126" t="s">
        <v>19</v>
      </c>
      <c r="I31" s="126" t="s">
        <v>19</v>
      </c>
      <c r="J31" s="44" t="s">
        <v>19</v>
      </c>
      <c r="K31" s="44" t="s">
        <v>19</v>
      </c>
      <c r="L31" s="44" t="s">
        <v>19</v>
      </c>
      <c r="M31" s="44" t="s">
        <v>19</v>
      </c>
      <c r="N31" s="46" t="s">
        <v>19</v>
      </c>
      <c r="O31" s="129">
        <v>0</v>
      </c>
      <c r="P31" s="46" t="s">
        <v>19</v>
      </c>
      <c r="Q31" s="46" t="s">
        <v>19</v>
      </c>
      <c r="R31" s="46" t="s">
        <v>19</v>
      </c>
      <c r="S31" s="46" t="s">
        <v>19</v>
      </c>
      <c r="T31" s="46" t="s">
        <v>19</v>
      </c>
      <c r="U31" s="46" t="s">
        <v>19</v>
      </c>
      <c r="V31" s="46" t="s">
        <v>19</v>
      </c>
      <c r="W31" s="46" t="s">
        <v>19</v>
      </c>
      <c r="X31" s="46" t="s">
        <v>19</v>
      </c>
      <c r="Y31" s="129">
        <v>0</v>
      </c>
      <c r="Z31" s="129">
        <v>0</v>
      </c>
      <c r="AA31" s="129">
        <v>0</v>
      </c>
      <c r="AB31" s="129">
        <v>0</v>
      </c>
      <c r="AC31" s="129">
        <v>0</v>
      </c>
      <c r="AD31" s="129">
        <v>0</v>
      </c>
      <c r="AE31" s="129">
        <v>0</v>
      </c>
      <c r="AF31" s="129">
        <v>0</v>
      </c>
      <c r="AG31" s="129">
        <v>0</v>
      </c>
      <c r="AH31" s="129">
        <v>0</v>
      </c>
      <c r="AI31" s="129">
        <v>0</v>
      </c>
      <c r="AJ31" s="129">
        <v>0</v>
      </c>
      <c r="AK31" s="129">
        <v>0</v>
      </c>
      <c r="AL31" s="129">
        <v>0</v>
      </c>
      <c r="AM31" s="129">
        <v>0</v>
      </c>
      <c r="AN31" s="129">
        <v>0</v>
      </c>
      <c r="AO31" s="129">
        <v>0</v>
      </c>
      <c r="AP31" s="129">
        <v>0</v>
      </c>
      <c r="AQ31" s="129">
        <v>0</v>
      </c>
      <c r="AR31" s="129">
        <v>0</v>
      </c>
      <c r="AS31" s="129">
        <v>0</v>
      </c>
      <c r="AT31" s="129">
        <v>0</v>
      </c>
      <c r="AU31" s="129">
        <v>0</v>
      </c>
      <c r="AV31" s="129">
        <v>0</v>
      </c>
      <c r="AW31" s="129">
        <v>0</v>
      </c>
      <c r="AX31" s="129">
        <v>0</v>
      </c>
      <c r="AY31" s="129">
        <v>0</v>
      </c>
      <c r="AZ31" s="129">
        <v>0</v>
      </c>
      <c r="BA31" s="129">
        <v>0</v>
      </c>
      <c r="BB31" s="129">
        <v>0</v>
      </c>
      <c r="BC31" s="129">
        <v>0</v>
      </c>
      <c r="BD31" s="129">
        <v>0</v>
      </c>
      <c r="BE31" s="129">
        <v>0</v>
      </c>
      <c r="BF31" s="129">
        <v>0</v>
      </c>
      <c r="BG31" s="129">
        <v>0</v>
      </c>
      <c r="BH31" s="129">
        <v>0</v>
      </c>
      <c r="BI31" s="129">
        <v>0</v>
      </c>
      <c r="BJ31" s="129">
        <v>0</v>
      </c>
      <c r="BK31" s="129">
        <v>0</v>
      </c>
      <c r="BL31" s="129">
        <v>0</v>
      </c>
      <c r="BM31" s="129">
        <v>0</v>
      </c>
      <c r="BN31" s="129">
        <v>0</v>
      </c>
      <c r="BO31" s="129">
        <v>0</v>
      </c>
      <c r="BP31" s="129">
        <v>0</v>
      </c>
      <c r="BQ31" s="129">
        <v>0</v>
      </c>
      <c r="BR31" s="129">
        <v>0</v>
      </c>
      <c r="BS31" s="129">
        <v>0</v>
      </c>
      <c r="BT31" s="129">
        <v>0</v>
      </c>
      <c r="BU31" s="129">
        <v>0</v>
      </c>
      <c r="BV31" s="129">
        <v>0</v>
      </c>
      <c r="BW31" s="129">
        <v>0</v>
      </c>
      <c r="BX31" s="129">
        <v>0</v>
      </c>
      <c r="BY31" s="129">
        <v>0</v>
      </c>
      <c r="BZ31" s="129">
        <v>0</v>
      </c>
      <c r="CA31" s="129">
        <v>0</v>
      </c>
      <c r="CB31" s="129">
        <v>0</v>
      </c>
      <c r="CC31" s="129">
        <v>0</v>
      </c>
      <c r="CD31" s="129">
        <v>0</v>
      </c>
      <c r="CE31" s="129">
        <v>0</v>
      </c>
      <c r="CF31" s="129">
        <v>0</v>
      </c>
      <c r="CG31" s="129">
        <v>0</v>
      </c>
      <c r="CH31" s="129">
        <v>0</v>
      </c>
      <c r="CI31" s="129">
        <v>0</v>
      </c>
      <c r="CJ31" s="129">
        <v>0</v>
      </c>
      <c r="CK31" s="129">
        <v>0</v>
      </c>
      <c r="CL31" s="129">
        <v>0</v>
      </c>
      <c r="CM31" s="129">
        <v>0</v>
      </c>
      <c r="CN31" s="129">
        <v>0</v>
      </c>
      <c r="CO31" s="129">
        <v>0</v>
      </c>
      <c r="CP31" s="129">
        <v>0</v>
      </c>
      <c r="CQ31" s="17" t="s">
        <v>19</v>
      </c>
    </row>
    <row r="32" spans="1:95" ht="47.25" hidden="1" x14ac:dyDescent="0.2">
      <c r="A32" s="54" t="s">
        <v>36</v>
      </c>
      <c r="B32" s="58" t="s">
        <v>37</v>
      </c>
      <c r="C32" s="59" t="s">
        <v>18</v>
      </c>
      <c r="D32" s="43" t="s">
        <v>19</v>
      </c>
      <c r="E32" s="43" t="s">
        <v>19</v>
      </c>
      <c r="F32" s="43" t="s">
        <v>19</v>
      </c>
      <c r="G32" s="43" t="s">
        <v>19</v>
      </c>
      <c r="H32" s="126" t="s">
        <v>19</v>
      </c>
      <c r="I32" s="126" t="s">
        <v>19</v>
      </c>
      <c r="J32" s="44" t="s">
        <v>19</v>
      </c>
      <c r="K32" s="44" t="s">
        <v>19</v>
      </c>
      <c r="L32" s="44" t="s">
        <v>19</v>
      </c>
      <c r="M32" s="44" t="s">
        <v>19</v>
      </c>
      <c r="N32" s="46" t="s">
        <v>19</v>
      </c>
      <c r="O32" s="129">
        <v>0</v>
      </c>
      <c r="P32" s="46" t="s">
        <v>19</v>
      </c>
      <c r="Q32" s="46" t="s">
        <v>19</v>
      </c>
      <c r="R32" s="46" t="s">
        <v>19</v>
      </c>
      <c r="S32" s="46" t="s">
        <v>19</v>
      </c>
      <c r="T32" s="46" t="s">
        <v>19</v>
      </c>
      <c r="U32" s="46" t="s">
        <v>19</v>
      </c>
      <c r="V32" s="46" t="s">
        <v>19</v>
      </c>
      <c r="W32" s="46" t="s">
        <v>19</v>
      </c>
      <c r="X32" s="46" t="s">
        <v>19</v>
      </c>
      <c r="Y32" s="129">
        <v>0</v>
      </c>
      <c r="Z32" s="129">
        <v>0</v>
      </c>
      <c r="AA32" s="129">
        <v>0</v>
      </c>
      <c r="AB32" s="129">
        <v>0</v>
      </c>
      <c r="AC32" s="129">
        <v>0</v>
      </c>
      <c r="AD32" s="129">
        <v>0</v>
      </c>
      <c r="AE32" s="129">
        <v>0</v>
      </c>
      <c r="AF32" s="129">
        <v>0</v>
      </c>
      <c r="AG32" s="129">
        <v>0</v>
      </c>
      <c r="AH32" s="129">
        <v>0</v>
      </c>
      <c r="AI32" s="129">
        <v>0</v>
      </c>
      <c r="AJ32" s="129">
        <v>0</v>
      </c>
      <c r="AK32" s="129">
        <v>0</v>
      </c>
      <c r="AL32" s="129">
        <v>0</v>
      </c>
      <c r="AM32" s="129">
        <v>0</v>
      </c>
      <c r="AN32" s="129">
        <v>0</v>
      </c>
      <c r="AO32" s="129">
        <v>0</v>
      </c>
      <c r="AP32" s="129">
        <v>0</v>
      </c>
      <c r="AQ32" s="129">
        <v>0</v>
      </c>
      <c r="AR32" s="129">
        <v>0</v>
      </c>
      <c r="AS32" s="129">
        <v>0</v>
      </c>
      <c r="AT32" s="129">
        <v>0</v>
      </c>
      <c r="AU32" s="129">
        <v>0</v>
      </c>
      <c r="AV32" s="129">
        <v>0</v>
      </c>
      <c r="AW32" s="129">
        <v>0</v>
      </c>
      <c r="AX32" s="129">
        <v>0</v>
      </c>
      <c r="AY32" s="129">
        <v>0</v>
      </c>
      <c r="AZ32" s="129">
        <v>0</v>
      </c>
      <c r="BA32" s="129">
        <v>0</v>
      </c>
      <c r="BB32" s="129">
        <v>0</v>
      </c>
      <c r="BC32" s="129">
        <v>0</v>
      </c>
      <c r="BD32" s="129">
        <v>0</v>
      </c>
      <c r="BE32" s="129">
        <v>0</v>
      </c>
      <c r="BF32" s="129">
        <v>0</v>
      </c>
      <c r="BG32" s="129">
        <v>0</v>
      </c>
      <c r="BH32" s="129">
        <v>0</v>
      </c>
      <c r="BI32" s="129">
        <v>0</v>
      </c>
      <c r="BJ32" s="129">
        <v>0</v>
      </c>
      <c r="BK32" s="129">
        <v>0</v>
      </c>
      <c r="BL32" s="129">
        <v>0</v>
      </c>
      <c r="BM32" s="129">
        <v>0</v>
      </c>
      <c r="BN32" s="129">
        <v>0</v>
      </c>
      <c r="BO32" s="129">
        <v>0</v>
      </c>
      <c r="BP32" s="129">
        <v>0</v>
      </c>
      <c r="BQ32" s="129">
        <v>0</v>
      </c>
      <c r="BR32" s="129">
        <v>0</v>
      </c>
      <c r="BS32" s="129">
        <v>0</v>
      </c>
      <c r="BT32" s="129">
        <v>0</v>
      </c>
      <c r="BU32" s="129">
        <v>0</v>
      </c>
      <c r="BV32" s="129">
        <v>0</v>
      </c>
      <c r="BW32" s="129">
        <v>0</v>
      </c>
      <c r="BX32" s="129">
        <v>0</v>
      </c>
      <c r="BY32" s="129">
        <v>0</v>
      </c>
      <c r="BZ32" s="129">
        <v>0</v>
      </c>
      <c r="CA32" s="129">
        <v>0</v>
      </c>
      <c r="CB32" s="129">
        <v>0</v>
      </c>
      <c r="CC32" s="129">
        <v>0</v>
      </c>
      <c r="CD32" s="129">
        <v>0</v>
      </c>
      <c r="CE32" s="129">
        <v>0</v>
      </c>
      <c r="CF32" s="129">
        <v>0</v>
      </c>
      <c r="CG32" s="129">
        <v>0</v>
      </c>
      <c r="CH32" s="129">
        <v>0</v>
      </c>
      <c r="CI32" s="129">
        <v>0</v>
      </c>
      <c r="CJ32" s="129">
        <v>0</v>
      </c>
      <c r="CK32" s="129">
        <v>0</v>
      </c>
      <c r="CL32" s="129">
        <v>0</v>
      </c>
      <c r="CM32" s="129">
        <v>0</v>
      </c>
      <c r="CN32" s="129">
        <v>0</v>
      </c>
      <c r="CO32" s="129">
        <v>0</v>
      </c>
      <c r="CP32" s="129">
        <v>0</v>
      </c>
      <c r="CQ32" s="17" t="s">
        <v>19</v>
      </c>
    </row>
    <row r="33" spans="1:201" ht="47.25" hidden="1" x14ac:dyDescent="0.2">
      <c r="A33" s="54" t="s">
        <v>106</v>
      </c>
      <c r="B33" s="58" t="s">
        <v>38</v>
      </c>
      <c r="C33" s="59" t="s">
        <v>18</v>
      </c>
      <c r="D33" s="40" t="s">
        <v>19</v>
      </c>
      <c r="E33" s="40" t="s">
        <v>19</v>
      </c>
      <c r="F33" s="40" t="s">
        <v>19</v>
      </c>
      <c r="G33" s="40" t="s">
        <v>19</v>
      </c>
      <c r="H33" s="125" t="s">
        <v>19</v>
      </c>
      <c r="I33" s="125" t="s">
        <v>19</v>
      </c>
      <c r="J33" s="41" t="s">
        <v>19</v>
      </c>
      <c r="K33" s="41" t="s">
        <v>19</v>
      </c>
      <c r="L33" s="41" t="s">
        <v>19</v>
      </c>
      <c r="M33" s="41" t="s">
        <v>19</v>
      </c>
      <c r="N33" s="128" t="s">
        <v>19</v>
      </c>
      <c r="O33" s="131">
        <v>0</v>
      </c>
      <c r="P33" s="128" t="s">
        <v>19</v>
      </c>
      <c r="Q33" s="128" t="s">
        <v>19</v>
      </c>
      <c r="R33" s="128" t="s">
        <v>19</v>
      </c>
      <c r="S33" s="128" t="s">
        <v>19</v>
      </c>
      <c r="T33" s="128" t="s">
        <v>19</v>
      </c>
      <c r="U33" s="128" t="s">
        <v>19</v>
      </c>
      <c r="V33" s="128" t="s">
        <v>19</v>
      </c>
      <c r="W33" s="128" t="s">
        <v>19</v>
      </c>
      <c r="X33" s="128" t="s">
        <v>19</v>
      </c>
      <c r="Y33" s="131">
        <v>0</v>
      </c>
      <c r="Z33" s="131">
        <v>0</v>
      </c>
      <c r="AA33" s="131">
        <v>0</v>
      </c>
      <c r="AB33" s="131">
        <v>0</v>
      </c>
      <c r="AC33" s="131">
        <v>0</v>
      </c>
      <c r="AD33" s="131">
        <v>0</v>
      </c>
      <c r="AE33" s="131">
        <v>0</v>
      </c>
      <c r="AF33" s="131">
        <v>0</v>
      </c>
      <c r="AG33" s="131">
        <v>0</v>
      </c>
      <c r="AH33" s="131">
        <v>0</v>
      </c>
      <c r="AI33" s="131">
        <v>0</v>
      </c>
      <c r="AJ33" s="131">
        <v>0</v>
      </c>
      <c r="AK33" s="131">
        <v>0</v>
      </c>
      <c r="AL33" s="131">
        <v>0</v>
      </c>
      <c r="AM33" s="131">
        <v>0</v>
      </c>
      <c r="AN33" s="131">
        <v>0</v>
      </c>
      <c r="AO33" s="131">
        <v>0</v>
      </c>
      <c r="AP33" s="131">
        <v>0</v>
      </c>
      <c r="AQ33" s="131">
        <v>0</v>
      </c>
      <c r="AR33" s="131">
        <v>0</v>
      </c>
      <c r="AS33" s="131">
        <v>0</v>
      </c>
      <c r="AT33" s="131">
        <v>0</v>
      </c>
      <c r="AU33" s="131">
        <v>0</v>
      </c>
      <c r="AV33" s="131">
        <v>0</v>
      </c>
      <c r="AW33" s="131">
        <v>0</v>
      </c>
      <c r="AX33" s="131">
        <v>0</v>
      </c>
      <c r="AY33" s="131">
        <v>0</v>
      </c>
      <c r="AZ33" s="131">
        <v>0</v>
      </c>
      <c r="BA33" s="131">
        <v>0</v>
      </c>
      <c r="BB33" s="131">
        <v>0</v>
      </c>
      <c r="BC33" s="131">
        <v>0</v>
      </c>
      <c r="BD33" s="131">
        <v>0</v>
      </c>
      <c r="BE33" s="131">
        <v>0</v>
      </c>
      <c r="BF33" s="131">
        <v>0</v>
      </c>
      <c r="BG33" s="131">
        <v>0</v>
      </c>
      <c r="BH33" s="131">
        <v>0</v>
      </c>
      <c r="BI33" s="131">
        <v>0</v>
      </c>
      <c r="BJ33" s="131">
        <v>0</v>
      </c>
      <c r="BK33" s="131">
        <v>0</v>
      </c>
      <c r="BL33" s="131">
        <v>0</v>
      </c>
      <c r="BM33" s="131">
        <v>0</v>
      </c>
      <c r="BN33" s="131">
        <v>0</v>
      </c>
      <c r="BO33" s="131">
        <v>0</v>
      </c>
      <c r="BP33" s="131">
        <v>0</v>
      </c>
      <c r="BQ33" s="131">
        <v>0</v>
      </c>
      <c r="BR33" s="131">
        <v>0</v>
      </c>
      <c r="BS33" s="131">
        <v>0</v>
      </c>
      <c r="BT33" s="131">
        <v>0</v>
      </c>
      <c r="BU33" s="131">
        <v>0</v>
      </c>
      <c r="BV33" s="131">
        <v>0</v>
      </c>
      <c r="BW33" s="131">
        <v>0</v>
      </c>
      <c r="BX33" s="131">
        <v>0</v>
      </c>
      <c r="BY33" s="131">
        <v>0</v>
      </c>
      <c r="BZ33" s="131">
        <v>0</v>
      </c>
      <c r="CA33" s="131">
        <v>0</v>
      </c>
      <c r="CB33" s="131">
        <v>0</v>
      </c>
      <c r="CC33" s="131">
        <v>0</v>
      </c>
      <c r="CD33" s="131">
        <v>0</v>
      </c>
      <c r="CE33" s="131">
        <v>0</v>
      </c>
      <c r="CF33" s="131">
        <v>0</v>
      </c>
      <c r="CG33" s="131">
        <v>0</v>
      </c>
      <c r="CH33" s="131">
        <v>0</v>
      </c>
      <c r="CI33" s="131">
        <v>0</v>
      </c>
      <c r="CJ33" s="131">
        <v>0</v>
      </c>
      <c r="CK33" s="131">
        <v>0</v>
      </c>
      <c r="CL33" s="131">
        <v>0</v>
      </c>
      <c r="CM33" s="131">
        <v>0</v>
      </c>
      <c r="CN33" s="131">
        <v>0</v>
      </c>
      <c r="CO33" s="131">
        <v>0</v>
      </c>
      <c r="CP33" s="131">
        <v>0</v>
      </c>
      <c r="CQ33" s="42" t="s">
        <v>19</v>
      </c>
    </row>
    <row r="34" spans="1:201" ht="47.25" hidden="1" x14ac:dyDescent="0.2">
      <c r="A34" s="54" t="s">
        <v>39</v>
      </c>
      <c r="B34" s="58" t="s">
        <v>40</v>
      </c>
      <c r="C34" s="59" t="s">
        <v>18</v>
      </c>
      <c r="D34" s="43" t="s">
        <v>19</v>
      </c>
      <c r="E34" s="43" t="s">
        <v>19</v>
      </c>
      <c r="F34" s="43" t="s">
        <v>19</v>
      </c>
      <c r="G34" s="43" t="s">
        <v>19</v>
      </c>
      <c r="H34" s="126" t="s">
        <v>19</v>
      </c>
      <c r="I34" s="126" t="s">
        <v>19</v>
      </c>
      <c r="J34" s="44" t="s">
        <v>19</v>
      </c>
      <c r="K34" s="44" t="s">
        <v>19</v>
      </c>
      <c r="L34" s="44" t="s">
        <v>19</v>
      </c>
      <c r="M34" s="44" t="s">
        <v>19</v>
      </c>
      <c r="N34" s="46" t="s">
        <v>19</v>
      </c>
      <c r="O34" s="129">
        <v>0</v>
      </c>
      <c r="P34" s="46" t="s">
        <v>19</v>
      </c>
      <c r="Q34" s="46" t="s">
        <v>19</v>
      </c>
      <c r="R34" s="46" t="s">
        <v>19</v>
      </c>
      <c r="S34" s="46" t="s">
        <v>19</v>
      </c>
      <c r="T34" s="46" t="s">
        <v>19</v>
      </c>
      <c r="U34" s="46" t="s">
        <v>19</v>
      </c>
      <c r="V34" s="46" t="s">
        <v>19</v>
      </c>
      <c r="W34" s="46" t="s">
        <v>19</v>
      </c>
      <c r="X34" s="46" t="s">
        <v>19</v>
      </c>
      <c r="Y34" s="129">
        <v>0</v>
      </c>
      <c r="Z34" s="129">
        <v>0</v>
      </c>
      <c r="AA34" s="129">
        <v>0</v>
      </c>
      <c r="AB34" s="129">
        <v>0</v>
      </c>
      <c r="AC34" s="129">
        <v>0</v>
      </c>
      <c r="AD34" s="129">
        <v>0</v>
      </c>
      <c r="AE34" s="129">
        <v>0</v>
      </c>
      <c r="AF34" s="129">
        <v>0</v>
      </c>
      <c r="AG34" s="129">
        <v>0</v>
      </c>
      <c r="AH34" s="129">
        <v>0</v>
      </c>
      <c r="AI34" s="129">
        <v>0</v>
      </c>
      <c r="AJ34" s="129">
        <v>0</v>
      </c>
      <c r="AK34" s="129">
        <v>0</v>
      </c>
      <c r="AL34" s="129">
        <v>0</v>
      </c>
      <c r="AM34" s="129">
        <v>0</v>
      </c>
      <c r="AN34" s="129">
        <v>0</v>
      </c>
      <c r="AO34" s="129">
        <v>0</v>
      </c>
      <c r="AP34" s="129">
        <v>0</v>
      </c>
      <c r="AQ34" s="129">
        <v>0</v>
      </c>
      <c r="AR34" s="129">
        <v>0</v>
      </c>
      <c r="AS34" s="129">
        <v>0</v>
      </c>
      <c r="AT34" s="129">
        <v>0</v>
      </c>
      <c r="AU34" s="129">
        <v>0</v>
      </c>
      <c r="AV34" s="129">
        <v>0</v>
      </c>
      <c r="AW34" s="129">
        <v>0</v>
      </c>
      <c r="AX34" s="129">
        <v>0</v>
      </c>
      <c r="AY34" s="129">
        <v>0</v>
      </c>
      <c r="AZ34" s="129">
        <v>0</v>
      </c>
      <c r="BA34" s="129">
        <v>0</v>
      </c>
      <c r="BB34" s="129">
        <v>0</v>
      </c>
      <c r="BC34" s="129">
        <v>0</v>
      </c>
      <c r="BD34" s="129">
        <v>0</v>
      </c>
      <c r="BE34" s="129">
        <v>0</v>
      </c>
      <c r="BF34" s="129">
        <v>0</v>
      </c>
      <c r="BG34" s="129">
        <v>0</v>
      </c>
      <c r="BH34" s="129">
        <v>0</v>
      </c>
      <c r="BI34" s="129">
        <v>0</v>
      </c>
      <c r="BJ34" s="129">
        <v>0</v>
      </c>
      <c r="BK34" s="129">
        <v>0</v>
      </c>
      <c r="BL34" s="129">
        <v>0</v>
      </c>
      <c r="BM34" s="129">
        <v>0</v>
      </c>
      <c r="BN34" s="129">
        <v>0</v>
      </c>
      <c r="BO34" s="129">
        <v>0</v>
      </c>
      <c r="BP34" s="129">
        <v>0</v>
      </c>
      <c r="BQ34" s="129">
        <v>0</v>
      </c>
      <c r="BR34" s="129">
        <v>0</v>
      </c>
      <c r="BS34" s="129">
        <v>0</v>
      </c>
      <c r="BT34" s="129">
        <v>0</v>
      </c>
      <c r="BU34" s="129">
        <v>0</v>
      </c>
      <c r="BV34" s="129">
        <v>0</v>
      </c>
      <c r="BW34" s="129">
        <v>0</v>
      </c>
      <c r="BX34" s="129">
        <v>0</v>
      </c>
      <c r="BY34" s="129">
        <v>0</v>
      </c>
      <c r="BZ34" s="129">
        <v>0</v>
      </c>
      <c r="CA34" s="129">
        <v>0</v>
      </c>
      <c r="CB34" s="129">
        <v>0</v>
      </c>
      <c r="CC34" s="129">
        <v>0</v>
      </c>
      <c r="CD34" s="129">
        <v>0</v>
      </c>
      <c r="CE34" s="129">
        <v>0</v>
      </c>
      <c r="CF34" s="129">
        <v>0</v>
      </c>
      <c r="CG34" s="129">
        <v>0</v>
      </c>
      <c r="CH34" s="129">
        <v>0</v>
      </c>
      <c r="CI34" s="129">
        <v>0</v>
      </c>
      <c r="CJ34" s="129">
        <v>0</v>
      </c>
      <c r="CK34" s="129">
        <v>0</v>
      </c>
      <c r="CL34" s="129">
        <v>0</v>
      </c>
      <c r="CM34" s="129">
        <v>0</v>
      </c>
      <c r="CN34" s="129">
        <v>0</v>
      </c>
      <c r="CO34" s="129">
        <v>0</v>
      </c>
      <c r="CP34" s="129">
        <v>0</v>
      </c>
      <c r="CQ34" s="17" t="s">
        <v>19</v>
      </c>
    </row>
    <row r="35" spans="1:201" ht="47.25" hidden="1" x14ac:dyDescent="0.2">
      <c r="A35" s="54" t="s">
        <v>41</v>
      </c>
      <c r="B35" s="58" t="s">
        <v>42</v>
      </c>
      <c r="C35" s="59" t="s">
        <v>18</v>
      </c>
      <c r="D35" s="43" t="s">
        <v>19</v>
      </c>
      <c r="E35" s="43" t="s">
        <v>19</v>
      </c>
      <c r="F35" s="43" t="s">
        <v>19</v>
      </c>
      <c r="G35" s="43" t="s">
        <v>19</v>
      </c>
      <c r="H35" s="126" t="s">
        <v>19</v>
      </c>
      <c r="I35" s="126" t="s">
        <v>19</v>
      </c>
      <c r="J35" s="44" t="s">
        <v>19</v>
      </c>
      <c r="K35" s="44" t="s">
        <v>19</v>
      </c>
      <c r="L35" s="44" t="s">
        <v>19</v>
      </c>
      <c r="M35" s="44" t="s">
        <v>19</v>
      </c>
      <c r="N35" s="46" t="s">
        <v>19</v>
      </c>
      <c r="O35" s="129">
        <v>0</v>
      </c>
      <c r="P35" s="46" t="s">
        <v>19</v>
      </c>
      <c r="Q35" s="46" t="s">
        <v>19</v>
      </c>
      <c r="R35" s="46" t="s">
        <v>19</v>
      </c>
      <c r="S35" s="46" t="s">
        <v>19</v>
      </c>
      <c r="T35" s="46" t="s">
        <v>19</v>
      </c>
      <c r="U35" s="46" t="s">
        <v>19</v>
      </c>
      <c r="V35" s="46" t="s">
        <v>19</v>
      </c>
      <c r="W35" s="46" t="s">
        <v>19</v>
      </c>
      <c r="X35" s="46" t="s">
        <v>19</v>
      </c>
      <c r="Y35" s="129">
        <v>0</v>
      </c>
      <c r="Z35" s="129">
        <v>0</v>
      </c>
      <c r="AA35" s="129">
        <v>0</v>
      </c>
      <c r="AB35" s="129">
        <v>0</v>
      </c>
      <c r="AC35" s="129">
        <v>0</v>
      </c>
      <c r="AD35" s="129">
        <v>0</v>
      </c>
      <c r="AE35" s="129">
        <v>0</v>
      </c>
      <c r="AF35" s="129">
        <v>0</v>
      </c>
      <c r="AG35" s="129">
        <v>0</v>
      </c>
      <c r="AH35" s="129">
        <v>0</v>
      </c>
      <c r="AI35" s="129">
        <v>0</v>
      </c>
      <c r="AJ35" s="129">
        <v>0</v>
      </c>
      <c r="AK35" s="129">
        <v>0</v>
      </c>
      <c r="AL35" s="129">
        <v>0</v>
      </c>
      <c r="AM35" s="129">
        <v>0</v>
      </c>
      <c r="AN35" s="129">
        <v>0</v>
      </c>
      <c r="AO35" s="129">
        <v>0</v>
      </c>
      <c r="AP35" s="129">
        <v>0</v>
      </c>
      <c r="AQ35" s="129">
        <v>0</v>
      </c>
      <c r="AR35" s="129">
        <v>0</v>
      </c>
      <c r="AS35" s="129">
        <v>0</v>
      </c>
      <c r="AT35" s="129">
        <v>0</v>
      </c>
      <c r="AU35" s="129">
        <v>0</v>
      </c>
      <c r="AV35" s="129">
        <v>0</v>
      </c>
      <c r="AW35" s="129">
        <v>0</v>
      </c>
      <c r="AX35" s="129">
        <v>0</v>
      </c>
      <c r="AY35" s="129">
        <v>0</v>
      </c>
      <c r="AZ35" s="129">
        <v>0</v>
      </c>
      <c r="BA35" s="129">
        <v>0</v>
      </c>
      <c r="BB35" s="129">
        <v>0</v>
      </c>
      <c r="BC35" s="129">
        <v>0</v>
      </c>
      <c r="BD35" s="129">
        <v>0</v>
      </c>
      <c r="BE35" s="129">
        <v>0</v>
      </c>
      <c r="BF35" s="129">
        <v>0</v>
      </c>
      <c r="BG35" s="129">
        <v>0</v>
      </c>
      <c r="BH35" s="129">
        <v>0</v>
      </c>
      <c r="BI35" s="129">
        <v>0</v>
      </c>
      <c r="BJ35" s="129">
        <v>0</v>
      </c>
      <c r="BK35" s="129">
        <v>0</v>
      </c>
      <c r="BL35" s="129">
        <v>0</v>
      </c>
      <c r="BM35" s="129">
        <v>0</v>
      </c>
      <c r="BN35" s="129">
        <v>0</v>
      </c>
      <c r="BO35" s="129">
        <v>0</v>
      </c>
      <c r="BP35" s="129">
        <v>0</v>
      </c>
      <c r="BQ35" s="129">
        <v>0</v>
      </c>
      <c r="BR35" s="129">
        <v>0</v>
      </c>
      <c r="BS35" s="129">
        <v>0</v>
      </c>
      <c r="BT35" s="129">
        <v>0</v>
      </c>
      <c r="BU35" s="129">
        <v>0</v>
      </c>
      <c r="BV35" s="129">
        <v>0</v>
      </c>
      <c r="BW35" s="129">
        <v>0</v>
      </c>
      <c r="BX35" s="129">
        <v>0</v>
      </c>
      <c r="BY35" s="129">
        <v>0</v>
      </c>
      <c r="BZ35" s="129">
        <v>0</v>
      </c>
      <c r="CA35" s="129">
        <v>0</v>
      </c>
      <c r="CB35" s="129">
        <v>0</v>
      </c>
      <c r="CC35" s="129">
        <v>0</v>
      </c>
      <c r="CD35" s="129">
        <v>0</v>
      </c>
      <c r="CE35" s="129">
        <v>0</v>
      </c>
      <c r="CF35" s="129">
        <v>0</v>
      </c>
      <c r="CG35" s="129">
        <v>0</v>
      </c>
      <c r="CH35" s="129">
        <v>0</v>
      </c>
      <c r="CI35" s="129">
        <v>0</v>
      </c>
      <c r="CJ35" s="129">
        <v>0</v>
      </c>
      <c r="CK35" s="129">
        <v>0</v>
      </c>
      <c r="CL35" s="129">
        <v>0</v>
      </c>
      <c r="CM35" s="129">
        <v>0</v>
      </c>
      <c r="CN35" s="129">
        <v>0</v>
      </c>
      <c r="CO35" s="129">
        <v>0</v>
      </c>
      <c r="CP35" s="129">
        <v>0</v>
      </c>
      <c r="CQ35" s="17" t="s">
        <v>19</v>
      </c>
    </row>
    <row r="36" spans="1:201" ht="18.75" x14ac:dyDescent="0.2">
      <c r="A36" s="54" t="s">
        <v>107</v>
      </c>
      <c r="B36" s="58" t="s">
        <v>43</v>
      </c>
      <c r="C36" s="59" t="s">
        <v>18</v>
      </c>
      <c r="D36" s="37" t="s">
        <v>137</v>
      </c>
      <c r="E36" s="37" t="s">
        <v>137</v>
      </c>
      <c r="F36" s="37" t="s">
        <v>137</v>
      </c>
      <c r="G36" s="37" t="s">
        <v>137</v>
      </c>
      <c r="H36" s="124">
        <f>H37+H48+H81</f>
        <v>0</v>
      </c>
      <c r="I36" s="124">
        <f>I37+I48+I81</f>
        <v>0</v>
      </c>
      <c r="J36" s="38" t="s">
        <v>19</v>
      </c>
      <c r="K36" s="38" t="s">
        <v>19</v>
      </c>
      <c r="L36" s="38" t="s">
        <v>19</v>
      </c>
      <c r="M36" s="38" t="s">
        <v>19</v>
      </c>
      <c r="N36" s="45">
        <f t="shared" ref="N36:Y36" si="7">N37+N48+N81</f>
        <v>0</v>
      </c>
      <c r="O36" s="45">
        <f t="shared" si="7"/>
        <v>0</v>
      </c>
      <c r="P36" s="45">
        <f t="shared" si="7"/>
        <v>0</v>
      </c>
      <c r="Q36" s="45">
        <f t="shared" si="7"/>
        <v>407.76150535809614</v>
      </c>
      <c r="R36" s="45">
        <f t="shared" si="7"/>
        <v>0</v>
      </c>
      <c r="S36" s="45">
        <f t="shared" si="7"/>
        <v>76.207687270697832</v>
      </c>
      <c r="T36" s="45">
        <f t="shared" si="7"/>
        <v>396.9496104246482</v>
      </c>
      <c r="U36" s="45">
        <f t="shared" si="7"/>
        <v>0</v>
      </c>
      <c r="V36" s="45">
        <f t="shared" si="7"/>
        <v>0</v>
      </c>
      <c r="W36" s="45">
        <f t="shared" si="7"/>
        <v>0</v>
      </c>
      <c r="X36" s="45">
        <f t="shared" si="7"/>
        <v>0</v>
      </c>
      <c r="Y36" s="45">
        <f t="shared" si="7"/>
        <v>49.584767730221316</v>
      </c>
      <c r="Z36" s="45">
        <v>0</v>
      </c>
      <c r="AA36" s="45">
        <v>0</v>
      </c>
      <c r="AB36" s="45">
        <f>AB37+AB48+AB81</f>
        <v>49.584767730221316</v>
      </c>
      <c r="AC36" s="45">
        <v>0</v>
      </c>
      <c r="AD36" s="45">
        <f t="shared" ref="AD36:AI36" si="8">AD37+AD48+AD81</f>
        <v>46.855295999999996</v>
      </c>
      <c r="AE36" s="45">
        <f t="shared" si="8"/>
        <v>0</v>
      </c>
      <c r="AF36" s="45">
        <f t="shared" si="8"/>
        <v>0</v>
      </c>
      <c r="AG36" s="45">
        <f t="shared" si="8"/>
        <v>46.855295999999996</v>
      </c>
      <c r="AH36" s="45">
        <f t="shared" si="8"/>
        <v>0</v>
      </c>
      <c r="AI36" s="45">
        <f t="shared" si="8"/>
        <v>67.671020390366579</v>
      </c>
      <c r="AJ36" s="45">
        <v>0</v>
      </c>
      <c r="AK36" s="45">
        <v>0</v>
      </c>
      <c r="AL36" s="45">
        <f>AL37+AL48+AL81</f>
        <v>67.671020390366579</v>
      </c>
      <c r="AM36" s="45">
        <v>0</v>
      </c>
      <c r="AN36" s="45">
        <f t="shared" ref="AN36:AS36" si="9">AN37+AN48+AN81</f>
        <v>0</v>
      </c>
      <c r="AO36" s="45">
        <f t="shared" si="9"/>
        <v>0</v>
      </c>
      <c r="AP36" s="45">
        <f t="shared" si="9"/>
        <v>0</v>
      </c>
      <c r="AQ36" s="45">
        <f t="shared" si="9"/>
        <v>0</v>
      </c>
      <c r="AR36" s="45">
        <f t="shared" si="9"/>
        <v>0</v>
      </c>
      <c r="AS36" s="45">
        <f t="shared" si="9"/>
        <v>73.880372799999989</v>
      </c>
      <c r="AT36" s="45">
        <v>0</v>
      </c>
      <c r="AU36" s="45">
        <v>0</v>
      </c>
      <c r="AV36" s="45">
        <f>AV37+AV48+AV81</f>
        <v>73.880372799999989</v>
      </c>
      <c r="AW36" s="45">
        <v>0</v>
      </c>
      <c r="AX36" s="45">
        <f t="shared" ref="AX36:BC36" si="10">AX37+AX48+AX81</f>
        <v>0</v>
      </c>
      <c r="AY36" s="45">
        <f t="shared" si="10"/>
        <v>0</v>
      </c>
      <c r="AZ36" s="45">
        <f t="shared" si="10"/>
        <v>0</v>
      </c>
      <c r="BA36" s="45">
        <f t="shared" si="10"/>
        <v>0</v>
      </c>
      <c r="BB36" s="45">
        <f t="shared" si="10"/>
        <v>0</v>
      </c>
      <c r="BC36" s="45">
        <f t="shared" si="10"/>
        <v>78.000019519617226</v>
      </c>
      <c r="BD36" s="45">
        <v>0</v>
      </c>
      <c r="BE36" s="45">
        <v>0</v>
      </c>
      <c r="BF36" s="45">
        <f>BF37+BF48+BF81</f>
        <v>78.000019519617226</v>
      </c>
      <c r="BG36" s="45">
        <v>0</v>
      </c>
      <c r="BH36" s="45">
        <f t="shared" ref="BH36:BM36" si="11">BH37+BH48+BH81</f>
        <v>0</v>
      </c>
      <c r="BI36" s="45">
        <f t="shared" si="11"/>
        <v>0</v>
      </c>
      <c r="BJ36" s="45">
        <f t="shared" si="11"/>
        <v>0</v>
      </c>
      <c r="BK36" s="45">
        <f t="shared" si="11"/>
        <v>0</v>
      </c>
      <c r="BL36" s="45">
        <f t="shared" si="11"/>
        <v>0</v>
      </c>
      <c r="BM36" s="45">
        <f t="shared" si="11"/>
        <v>59.0419488</v>
      </c>
      <c r="BN36" s="45">
        <v>0</v>
      </c>
      <c r="BO36" s="45">
        <v>0</v>
      </c>
      <c r="BP36" s="45">
        <f>BP37+BP48+BP81</f>
        <v>59.0419488</v>
      </c>
      <c r="BQ36" s="45">
        <v>0</v>
      </c>
      <c r="BR36" s="45">
        <f t="shared" ref="BR36:BW36" si="12">BR37+BR48+BR81</f>
        <v>0</v>
      </c>
      <c r="BS36" s="45">
        <f t="shared" si="12"/>
        <v>0</v>
      </c>
      <c r="BT36" s="45">
        <f t="shared" si="12"/>
        <v>0</v>
      </c>
      <c r="BU36" s="45">
        <f t="shared" si="12"/>
        <v>0</v>
      </c>
      <c r="BV36" s="45">
        <f t="shared" si="12"/>
        <v>0</v>
      </c>
      <c r="BW36" s="45">
        <f t="shared" si="12"/>
        <v>72.109551265651248</v>
      </c>
      <c r="BX36" s="45">
        <v>0</v>
      </c>
      <c r="BY36" s="45">
        <v>0</v>
      </c>
      <c r="BZ36" s="45">
        <f>BZ37+BZ48+BZ81</f>
        <v>72.109551265651248</v>
      </c>
      <c r="CA36" s="45">
        <v>0</v>
      </c>
      <c r="CB36" s="45">
        <f t="shared" ref="CB36:CP36" si="13">CB37+CB48+CB81</f>
        <v>0</v>
      </c>
      <c r="CC36" s="45">
        <f t="shared" si="13"/>
        <v>0</v>
      </c>
      <c r="CD36" s="45">
        <f t="shared" si="13"/>
        <v>0</v>
      </c>
      <c r="CE36" s="45">
        <f t="shared" si="13"/>
        <v>0</v>
      </c>
      <c r="CF36" s="45">
        <f t="shared" si="13"/>
        <v>0</v>
      </c>
      <c r="CG36" s="45">
        <f t="shared" si="13"/>
        <v>350.70291277563507</v>
      </c>
      <c r="CH36" s="45">
        <f t="shared" si="13"/>
        <v>0</v>
      </c>
      <c r="CI36" s="45">
        <f t="shared" si="13"/>
        <v>0</v>
      </c>
      <c r="CJ36" s="45">
        <f t="shared" si="13"/>
        <v>350.70291277563507</v>
      </c>
      <c r="CK36" s="45">
        <f t="shared" si="13"/>
        <v>0</v>
      </c>
      <c r="CL36" s="45">
        <f t="shared" si="13"/>
        <v>0</v>
      </c>
      <c r="CM36" s="45">
        <f t="shared" si="13"/>
        <v>0</v>
      </c>
      <c r="CN36" s="45">
        <f t="shared" si="13"/>
        <v>0</v>
      </c>
      <c r="CO36" s="45">
        <f t="shared" si="13"/>
        <v>0</v>
      </c>
      <c r="CP36" s="45">
        <f t="shared" si="13"/>
        <v>0</v>
      </c>
      <c r="CQ36" s="38"/>
    </row>
    <row r="37" spans="1:201" ht="47.25" x14ac:dyDescent="0.2">
      <c r="A37" s="56" t="s">
        <v>108</v>
      </c>
      <c r="B37" s="62" t="s">
        <v>44</v>
      </c>
      <c r="C37" s="14" t="s">
        <v>18</v>
      </c>
      <c r="D37" s="40" t="s">
        <v>137</v>
      </c>
      <c r="E37" s="40" t="s">
        <v>137</v>
      </c>
      <c r="F37" s="40" t="s">
        <v>137</v>
      </c>
      <c r="G37" s="40" t="s">
        <v>137</v>
      </c>
      <c r="H37" s="125">
        <f>H38+H42</f>
        <v>0</v>
      </c>
      <c r="I37" s="125">
        <f>I38+I42</f>
        <v>0</v>
      </c>
      <c r="J37" s="41" t="s">
        <v>19</v>
      </c>
      <c r="K37" s="41" t="s">
        <v>19</v>
      </c>
      <c r="L37" s="41" t="s">
        <v>19</v>
      </c>
      <c r="M37" s="41" t="s">
        <v>19</v>
      </c>
      <c r="N37" s="128">
        <f t="shared" ref="N37:Y37" si="14">N38+N42</f>
        <v>0</v>
      </c>
      <c r="O37" s="128">
        <f t="shared" si="14"/>
        <v>0</v>
      </c>
      <c r="P37" s="128">
        <f t="shared" si="14"/>
        <v>0</v>
      </c>
      <c r="Q37" s="128">
        <f t="shared" si="14"/>
        <v>37.384528039379695</v>
      </c>
      <c r="R37" s="128">
        <f t="shared" si="14"/>
        <v>0</v>
      </c>
      <c r="S37" s="128">
        <f t="shared" si="14"/>
        <v>6.1880437181303991</v>
      </c>
      <c r="T37" s="128">
        <f t="shared" si="14"/>
        <v>41.609656039379701</v>
      </c>
      <c r="U37" s="128">
        <f t="shared" si="14"/>
        <v>0</v>
      </c>
      <c r="V37" s="128">
        <f t="shared" si="14"/>
        <v>0</v>
      </c>
      <c r="W37" s="128">
        <f t="shared" si="14"/>
        <v>0</v>
      </c>
      <c r="X37" s="128">
        <f t="shared" si="14"/>
        <v>0</v>
      </c>
      <c r="Y37" s="128">
        <f t="shared" si="14"/>
        <v>0</v>
      </c>
      <c r="Z37" s="128">
        <v>0</v>
      </c>
      <c r="AA37" s="128">
        <v>0</v>
      </c>
      <c r="AB37" s="128">
        <f>AB38+AB42</f>
        <v>0</v>
      </c>
      <c r="AC37" s="128">
        <v>0</v>
      </c>
      <c r="AD37" s="128">
        <f t="shared" ref="AD37:AS37" si="15">AD38+AD42</f>
        <v>4.2251279999999998</v>
      </c>
      <c r="AE37" s="128">
        <f t="shared" si="15"/>
        <v>0</v>
      </c>
      <c r="AF37" s="128">
        <f t="shared" si="15"/>
        <v>0</v>
      </c>
      <c r="AG37" s="128">
        <f t="shared" si="15"/>
        <v>4.2251279999999998</v>
      </c>
      <c r="AH37" s="128">
        <f t="shared" si="15"/>
        <v>0</v>
      </c>
      <c r="AI37" s="128">
        <f t="shared" si="15"/>
        <v>12.70202639036658</v>
      </c>
      <c r="AJ37" s="128">
        <v>0</v>
      </c>
      <c r="AK37" s="128">
        <v>0</v>
      </c>
      <c r="AL37" s="128">
        <f>AL38+AL42</f>
        <v>12.70202639036658</v>
      </c>
      <c r="AM37" s="128">
        <v>0</v>
      </c>
      <c r="AN37" s="128">
        <f t="shared" ref="AN37:AR37" si="16">AN38+AN42</f>
        <v>0</v>
      </c>
      <c r="AO37" s="128">
        <f t="shared" si="16"/>
        <v>0</v>
      </c>
      <c r="AP37" s="128">
        <f t="shared" si="16"/>
        <v>0</v>
      </c>
      <c r="AQ37" s="128">
        <f t="shared" si="16"/>
        <v>0</v>
      </c>
      <c r="AR37" s="128">
        <f t="shared" si="16"/>
        <v>0</v>
      </c>
      <c r="AS37" s="128">
        <f t="shared" si="15"/>
        <v>14.055999999999999</v>
      </c>
      <c r="AT37" s="128">
        <v>0</v>
      </c>
      <c r="AU37" s="128">
        <v>0</v>
      </c>
      <c r="AV37" s="128">
        <f>AV38+AV42</f>
        <v>14.055999999999999</v>
      </c>
      <c r="AW37" s="128">
        <v>0</v>
      </c>
      <c r="AX37" s="128">
        <f t="shared" ref="AX37:BC37" si="17">AX38+AX42</f>
        <v>0</v>
      </c>
      <c r="AY37" s="128">
        <f t="shared" si="17"/>
        <v>0</v>
      </c>
      <c r="AZ37" s="128">
        <f t="shared" si="17"/>
        <v>0</v>
      </c>
      <c r="BA37" s="128">
        <f t="shared" si="17"/>
        <v>0</v>
      </c>
      <c r="BB37" s="128">
        <f t="shared" si="17"/>
        <v>0</v>
      </c>
      <c r="BC37" s="128">
        <f t="shared" si="17"/>
        <v>10.625999999999999</v>
      </c>
      <c r="BD37" s="128">
        <v>0</v>
      </c>
      <c r="BE37" s="128">
        <v>0</v>
      </c>
      <c r="BF37" s="128">
        <f>BF38+BF42</f>
        <v>10.625999999999999</v>
      </c>
      <c r="BG37" s="128">
        <v>0</v>
      </c>
      <c r="BH37" s="128">
        <f t="shared" ref="BH37:BM37" si="18">BH38+BH42</f>
        <v>0</v>
      </c>
      <c r="BI37" s="128">
        <f t="shared" si="18"/>
        <v>0</v>
      </c>
      <c r="BJ37" s="128">
        <f t="shared" si="18"/>
        <v>0</v>
      </c>
      <c r="BK37" s="128">
        <f t="shared" si="18"/>
        <v>0</v>
      </c>
      <c r="BL37" s="128">
        <f t="shared" si="18"/>
        <v>0</v>
      </c>
      <c r="BM37" s="128">
        <f t="shared" si="18"/>
        <v>0</v>
      </c>
      <c r="BN37" s="128">
        <v>0</v>
      </c>
      <c r="BO37" s="128">
        <v>0</v>
      </c>
      <c r="BP37" s="128">
        <f>BP38+BP42</f>
        <v>0</v>
      </c>
      <c r="BQ37" s="128">
        <v>0</v>
      </c>
      <c r="BR37" s="128">
        <f t="shared" ref="BR37:BW37" si="19">BR38+BR42</f>
        <v>0</v>
      </c>
      <c r="BS37" s="128">
        <f t="shared" si="19"/>
        <v>0</v>
      </c>
      <c r="BT37" s="128">
        <f t="shared" si="19"/>
        <v>0</v>
      </c>
      <c r="BU37" s="128">
        <f t="shared" si="19"/>
        <v>0</v>
      </c>
      <c r="BV37" s="128">
        <f t="shared" si="19"/>
        <v>0</v>
      </c>
      <c r="BW37" s="128">
        <f t="shared" si="19"/>
        <v>0</v>
      </c>
      <c r="BX37" s="128">
        <v>0</v>
      </c>
      <c r="BY37" s="128">
        <v>0</v>
      </c>
      <c r="BZ37" s="128">
        <f>BZ38+BZ42</f>
        <v>0</v>
      </c>
      <c r="CA37" s="128">
        <v>0</v>
      </c>
      <c r="CB37" s="128">
        <f t="shared" ref="CB37:CK37" si="20">CB38+CB42</f>
        <v>0</v>
      </c>
      <c r="CC37" s="128">
        <f t="shared" si="20"/>
        <v>0</v>
      </c>
      <c r="CD37" s="128">
        <f t="shared" si="20"/>
        <v>0</v>
      </c>
      <c r="CE37" s="128">
        <f>CE38+CE42</f>
        <v>0</v>
      </c>
      <c r="CF37" s="128">
        <f t="shared" si="20"/>
        <v>0</v>
      </c>
      <c r="CG37" s="128">
        <f t="shared" si="20"/>
        <v>37.384026390366579</v>
      </c>
      <c r="CH37" s="128">
        <f t="shared" si="20"/>
        <v>0</v>
      </c>
      <c r="CI37" s="128">
        <f t="shared" si="20"/>
        <v>0</v>
      </c>
      <c r="CJ37" s="128">
        <f t="shared" si="20"/>
        <v>37.384026390366579</v>
      </c>
      <c r="CK37" s="128">
        <f t="shared" si="20"/>
        <v>0</v>
      </c>
      <c r="CL37" s="128">
        <f t="shared" ref="CL37:CP37" si="21">CL38+CL42</f>
        <v>0</v>
      </c>
      <c r="CM37" s="128">
        <f t="shared" si="21"/>
        <v>0</v>
      </c>
      <c r="CN37" s="128">
        <f t="shared" si="21"/>
        <v>0</v>
      </c>
      <c r="CO37" s="128">
        <f t="shared" si="21"/>
        <v>0</v>
      </c>
      <c r="CP37" s="128">
        <f t="shared" si="21"/>
        <v>0</v>
      </c>
      <c r="CQ37" s="41"/>
    </row>
    <row r="38" spans="1:201" ht="18.75" x14ac:dyDescent="0.2">
      <c r="A38" s="57" t="s">
        <v>109</v>
      </c>
      <c r="B38" s="15" t="s">
        <v>45</v>
      </c>
      <c r="C38" s="16" t="s">
        <v>18</v>
      </c>
      <c r="D38" s="43" t="s">
        <v>137</v>
      </c>
      <c r="E38" s="43" t="s">
        <v>137</v>
      </c>
      <c r="F38" s="43" t="s">
        <v>137</v>
      </c>
      <c r="G38" s="43" t="s">
        <v>137</v>
      </c>
      <c r="H38" s="126">
        <f>SUM(H39:H41)</f>
        <v>0</v>
      </c>
      <c r="I38" s="126">
        <f>SUM(I39:I41)</f>
        <v>0</v>
      </c>
      <c r="J38" s="44" t="s">
        <v>19</v>
      </c>
      <c r="K38" s="44" t="s">
        <v>19</v>
      </c>
      <c r="L38" s="44" t="s">
        <v>19</v>
      </c>
      <c r="M38" s="44" t="s">
        <v>19</v>
      </c>
      <c r="N38" s="46">
        <f t="shared" ref="N38:Y38" si="22">SUM(N39:N41)</f>
        <v>0</v>
      </c>
      <c r="O38" s="46">
        <f t="shared" si="22"/>
        <v>0</v>
      </c>
      <c r="P38" s="46">
        <f t="shared" si="22"/>
        <v>0</v>
      </c>
      <c r="Q38" s="46">
        <f t="shared" si="22"/>
        <v>2.6538360000000001</v>
      </c>
      <c r="R38" s="46">
        <f t="shared" si="22"/>
        <v>0</v>
      </c>
      <c r="S38" s="46">
        <f t="shared" si="22"/>
        <v>6.1880437181303991</v>
      </c>
      <c r="T38" s="46">
        <f t="shared" si="22"/>
        <v>6.8789639999999999</v>
      </c>
      <c r="U38" s="46">
        <f t="shared" si="22"/>
        <v>0</v>
      </c>
      <c r="V38" s="46">
        <f t="shared" si="22"/>
        <v>0</v>
      </c>
      <c r="W38" s="46">
        <f t="shared" si="22"/>
        <v>0</v>
      </c>
      <c r="X38" s="46">
        <f t="shared" si="22"/>
        <v>0</v>
      </c>
      <c r="Y38" s="46">
        <f t="shared" si="22"/>
        <v>0</v>
      </c>
      <c r="Z38" s="46">
        <v>0</v>
      </c>
      <c r="AA38" s="46">
        <v>0</v>
      </c>
      <c r="AB38" s="46">
        <f>SUM(AB39:AB41)</f>
        <v>0</v>
      </c>
      <c r="AC38" s="46">
        <v>0</v>
      </c>
      <c r="AD38" s="46">
        <f t="shared" ref="AD38:AS38" si="23">SUM(AD39:AD41)</f>
        <v>4.2251279999999998</v>
      </c>
      <c r="AE38" s="46">
        <f t="shared" si="23"/>
        <v>0</v>
      </c>
      <c r="AF38" s="46">
        <f t="shared" si="23"/>
        <v>0</v>
      </c>
      <c r="AG38" s="46">
        <f t="shared" si="23"/>
        <v>4.2251279999999998</v>
      </c>
      <c r="AH38" s="46">
        <f t="shared" si="23"/>
        <v>0</v>
      </c>
      <c r="AI38" s="46">
        <f t="shared" si="23"/>
        <v>2.6538360000000001</v>
      </c>
      <c r="AJ38" s="46">
        <v>0</v>
      </c>
      <c r="AK38" s="46">
        <v>0</v>
      </c>
      <c r="AL38" s="46">
        <f>SUM(AL39:AL41)</f>
        <v>2.6538360000000001</v>
      </c>
      <c r="AM38" s="46">
        <v>0</v>
      </c>
      <c r="AN38" s="46">
        <f t="shared" ref="AN38:AR38" si="24">SUM(AN39:AN41)</f>
        <v>0</v>
      </c>
      <c r="AO38" s="46">
        <f t="shared" si="24"/>
        <v>0</v>
      </c>
      <c r="AP38" s="46">
        <f t="shared" si="24"/>
        <v>0</v>
      </c>
      <c r="AQ38" s="46">
        <f t="shared" si="24"/>
        <v>0</v>
      </c>
      <c r="AR38" s="46">
        <f t="shared" si="24"/>
        <v>0</v>
      </c>
      <c r="AS38" s="46">
        <f t="shared" si="23"/>
        <v>0</v>
      </c>
      <c r="AT38" s="46">
        <v>0</v>
      </c>
      <c r="AU38" s="46">
        <v>0</v>
      </c>
      <c r="AV38" s="46">
        <f>SUM(AV39:AV41)</f>
        <v>0</v>
      </c>
      <c r="AW38" s="46">
        <v>0</v>
      </c>
      <c r="AX38" s="46">
        <f t="shared" ref="AX38:BC38" si="25">SUM(AX39:AX41)</f>
        <v>0</v>
      </c>
      <c r="AY38" s="46">
        <f t="shared" si="25"/>
        <v>0</v>
      </c>
      <c r="AZ38" s="46">
        <f t="shared" si="25"/>
        <v>0</v>
      </c>
      <c r="BA38" s="46">
        <f t="shared" si="25"/>
        <v>0</v>
      </c>
      <c r="BB38" s="46">
        <f t="shared" si="25"/>
        <v>0</v>
      </c>
      <c r="BC38" s="46">
        <f t="shared" si="25"/>
        <v>0</v>
      </c>
      <c r="BD38" s="46">
        <v>0</v>
      </c>
      <c r="BE38" s="46">
        <v>0</v>
      </c>
      <c r="BF38" s="46">
        <f>SUM(BF39:BF41)</f>
        <v>0</v>
      </c>
      <c r="BG38" s="46">
        <v>0</v>
      </c>
      <c r="BH38" s="46">
        <f t="shared" ref="BH38:BM38" si="26">SUM(BH39:BH41)</f>
        <v>0</v>
      </c>
      <c r="BI38" s="46">
        <f t="shared" si="26"/>
        <v>0</v>
      </c>
      <c r="BJ38" s="46">
        <f t="shared" si="26"/>
        <v>0</v>
      </c>
      <c r="BK38" s="46">
        <f t="shared" si="26"/>
        <v>0</v>
      </c>
      <c r="BL38" s="46">
        <f t="shared" si="26"/>
        <v>0</v>
      </c>
      <c r="BM38" s="46">
        <f t="shared" si="26"/>
        <v>0</v>
      </c>
      <c r="BN38" s="46">
        <v>0</v>
      </c>
      <c r="BO38" s="46">
        <v>0</v>
      </c>
      <c r="BP38" s="46">
        <f>SUM(BP39:BP41)</f>
        <v>0</v>
      </c>
      <c r="BQ38" s="46">
        <v>0</v>
      </c>
      <c r="BR38" s="46">
        <f t="shared" ref="BR38:BW38" si="27">SUM(BR39:BR41)</f>
        <v>0</v>
      </c>
      <c r="BS38" s="46">
        <f t="shared" si="27"/>
        <v>0</v>
      </c>
      <c r="BT38" s="46">
        <f t="shared" si="27"/>
        <v>0</v>
      </c>
      <c r="BU38" s="46">
        <f t="shared" si="27"/>
        <v>0</v>
      </c>
      <c r="BV38" s="46">
        <f t="shared" si="27"/>
        <v>0</v>
      </c>
      <c r="BW38" s="46">
        <f t="shared" si="27"/>
        <v>0</v>
      </c>
      <c r="BX38" s="46">
        <v>0</v>
      </c>
      <c r="BY38" s="46">
        <v>0</v>
      </c>
      <c r="BZ38" s="46">
        <f>SUM(BZ39:BZ41)</f>
        <v>0</v>
      </c>
      <c r="CA38" s="46">
        <v>0</v>
      </c>
      <c r="CB38" s="46">
        <f t="shared" ref="CB38:CK38" si="28">SUM(CB39:CB41)</f>
        <v>0</v>
      </c>
      <c r="CC38" s="46">
        <f t="shared" si="28"/>
        <v>0</v>
      </c>
      <c r="CD38" s="46">
        <f t="shared" si="28"/>
        <v>0</v>
      </c>
      <c r="CE38" s="46">
        <f>SUM(CE39:CE41)</f>
        <v>0</v>
      </c>
      <c r="CF38" s="46">
        <f>SUM(CF39:CF41)</f>
        <v>0</v>
      </c>
      <c r="CG38" s="46">
        <f>SUM(CG39:CG41)</f>
        <v>2.6538360000000001</v>
      </c>
      <c r="CH38" s="46">
        <f t="shared" si="28"/>
        <v>0</v>
      </c>
      <c r="CI38" s="46">
        <f t="shared" si="28"/>
        <v>0</v>
      </c>
      <c r="CJ38" s="46">
        <f t="shared" si="28"/>
        <v>2.6538360000000001</v>
      </c>
      <c r="CK38" s="46">
        <f t="shared" si="28"/>
        <v>0</v>
      </c>
      <c r="CL38" s="46">
        <f>SUM(CL39:CL41)</f>
        <v>0</v>
      </c>
      <c r="CM38" s="46">
        <f t="shared" ref="CM38:CP38" si="29">SUM(CM39:CM41)</f>
        <v>0</v>
      </c>
      <c r="CN38" s="46">
        <f t="shared" si="29"/>
        <v>0</v>
      </c>
      <c r="CO38" s="46">
        <f t="shared" si="29"/>
        <v>0</v>
      </c>
      <c r="CP38" s="46">
        <f t="shared" si="29"/>
        <v>0</v>
      </c>
      <c r="CQ38" s="17"/>
    </row>
    <row r="39" spans="1:201" ht="49.5" customHeight="1" x14ac:dyDescent="0.2">
      <c r="A39" s="18" t="s">
        <v>116</v>
      </c>
      <c r="B39" s="141" t="s">
        <v>219</v>
      </c>
      <c r="C39" s="18" t="s">
        <v>220</v>
      </c>
      <c r="D39" s="19" t="s">
        <v>46</v>
      </c>
      <c r="E39" s="20">
        <v>2026</v>
      </c>
      <c r="F39" s="20">
        <v>2026</v>
      </c>
      <c r="G39" s="20" t="s">
        <v>137</v>
      </c>
      <c r="H39" s="82">
        <v>0</v>
      </c>
      <c r="I39" s="82">
        <v>0</v>
      </c>
      <c r="J39" s="82" t="s">
        <v>19</v>
      </c>
      <c r="K39" s="82" t="s">
        <v>19</v>
      </c>
      <c r="L39" s="82" t="s">
        <v>19</v>
      </c>
      <c r="M39" s="19" t="s">
        <v>19</v>
      </c>
      <c r="N39" s="130">
        <v>0</v>
      </c>
      <c r="O39" s="130">
        <v>0</v>
      </c>
      <c r="P39" s="130">
        <v>0</v>
      </c>
      <c r="Q39" s="130">
        <v>2.6538360000000001</v>
      </c>
      <c r="R39" s="130" t="s">
        <v>19</v>
      </c>
      <c r="S39" s="130" t="s">
        <v>19</v>
      </c>
      <c r="T39" s="130">
        <f>Q39</f>
        <v>2.6538360000000001</v>
      </c>
      <c r="U39" s="130" t="s">
        <v>19</v>
      </c>
      <c r="V39" s="130">
        <v>0</v>
      </c>
      <c r="W39" s="130">
        <v>0</v>
      </c>
      <c r="X39" s="130">
        <v>0</v>
      </c>
      <c r="Y39" s="130">
        <f>Z39+AA39+AB39+AC39</f>
        <v>0</v>
      </c>
      <c r="Z39" s="137">
        <v>0</v>
      </c>
      <c r="AA39" s="137">
        <v>0</v>
      </c>
      <c r="AB39" s="130">
        <v>0</v>
      </c>
      <c r="AC39" s="142">
        <v>0</v>
      </c>
      <c r="AD39" s="130">
        <f>AE39+AF39+AG39+AH39</f>
        <v>0</v>
      </c>
      <c r="AE39" s="137">
        <v>0</v>
      </c>
      <c r="AF39" s="137">
        <v>0</v>
      </c>
      <c r="AG39" s="142">
        <v>0</v>
      </c>
      <c r="AH39" s="142">
        <v>0</v>
      </c>
      <c r="AI39" s="130">
        <f>AJ39+AK39+AL39+AM39</f>
        <v>2.6538360000000001</v>
      </c>
      <c r="AJ39" s="137">
        <v>0</v>
      </c>
      <c r="AK39" s="137">
        <v>0</v>
      </c>
      <c r="AL39" s="130">
        <f>T39</f>
        <v>2.6538360000000001</v>
      </c>
      <c r="AM39" s="142">
        <v>0</v>
      </c>
      <c r="AN39" s="130">
        <f>AO39+AP39+AQ39+AR39</f>
        <v>0</v>
      </c>
      <c r="AO39" s="137">
        <v>0</v>
      </c>
      <c r="AP39" s="137">
        <v>0</v>
      </c>
      <c r="AQ39" s="142">
        <v>0</v>
      </c>
      <c r="AR39" s="142">
        <v>0</v>
      </c>
      <c r="AS39" s="130">
        <v>0</v>
      </c>
      <c r="AT39" s="137">
        <v>0</v>
      </c>
      <c r="AU39" s="137">
        <v>0</v>
      </c>
      <c r="AV39" s="130">
        <v>0</v>
      </c>
      <c r="AW39" s="142">
        <v>0</v>
      </c>
      <c r="AX39" s="130">
        <f>AY39+AZ39+BA39+BB39</f>
        <v>0</v>
      </c>
      <c r="AY39" s="137">
        <v>0</v>
      </c>
      <c r="AZ39" s="137">
        <v>0</v>
      </c>
      <c r="BA39" s="142">
        <v>0</v>
      </c>
      <c r="BB39" s="142">
        <v>0</v>
      </c>
      <c r="BC39" s="130">
        <f>BD39+BE39+BF39+BG39</f>
        <v>0</v>
      </c>
      <c r="BD39" s="137">
        <v>0</v>
      </c>
      <c r="BE39" s="137">
        <v>0</v>
      </c>
      <c r="BF39" s="130">
        <v>0</v>
      </c>
      <c r="BG39" s="142">
        <v>0</v>
      </c>
      <c r="BH39" s="130">
        <f>BI39+BJ39+BK39+BL39</f>
        <v>0</v>
      </c>
      <c r="BI39" s="137">
        <v>0</v>
      </c>
      <c r="BJ39" s="137">
        <v>0</v>
      </c>
      <c r="BK39" s="142">
        <v>0</v>
      </c>
      <c r="BL39" s="142">
        <v>0</v>
      </c>
      <c r="BM39" s="130">
        <f>BN39+BO39+BP39+BQ39</f>
        <v>0</v>
      </c>
      <c r="BN39" s="137">
        <v>0</v>
      </c>
      <c r="BO39" s="137">
        <v>0</v>
      </c>
      <c r="BP39" s="130">
        <v>0</v>
      </c>
      <c r="BQ39" s="142">
        <v>0</v>
      </c>
      <c r="BR39" s="130">
        <f>BS39+BT39+BU39+BV39</f>
        <v>0</v>
      </c>
      <c r="BS39" s="137">
        <v>0</v>
      </c>
      <c r="BT39" s="137">
        <v>0</v>
      </c>
      <c r="BU39" s="142">
        <v>0</v>
      </c>
      <c r="BV39" s="142">
        <v>0</v>
      </c>
      <c r="BW39" s="130">
        <f>BX39+BY39+BZ39+CA39</f>
        <v>0</v>
      </c>
      <c r="BX39" s="137">
        <v>0</v>
      </c>
      <c r="BY39" s="137">
        <v>0</v>
      </c>
      <c r="BZ39" s="130">
        <v>0</v>
      </c>
      <c r="CA39" s="142">
        <v>0</v>
      </c>
      <c r="CB39" s="130">
        <f>CC39+CD39+CE39+CF39</f>
        <v>0</v>
      </c>
      <c r="CC39" s="137">
        <v>0</v>
      </c>
      <c r="CD39" s="137">
        <v>0</v>
      </c>
      <c r="CE39" s="142">
        <v>0</v>
      </c>
      <c r="CF39" s="142">
        <v>0</v>
      </c>
      <c r="CG39" s="130">
        <f>CH39+CI39+CJ39+CK39</f>
        <v>2.6538360000000001</v>
      </c>
      <c r="CH39" s="137">
        <f>BX39+BN39+BD39+AT39+Z39+AJ39</f>
        <v>0</v>
      </c>
      <c r="CI39" s="137">
        <f t="shared" ref="CI39:CK39" si="30">BY39+BO39+BE39+AU39+AA39+AK39</f>
        <v>0</v>
      </c>
      <c r="CJ39" s="137">
        <f>BZ39+BP39+BF39+AV39+AL39</f>
        <v>2.6538360000000001</v>
      </c>
      <c r="CK39" s="137">
        <f t="shared" si="30"/>
        <v>0</v>
      </c>
      <c r="CL39" s="137">
        <f>CP39+CO39+CN39+CM39</f>
        <v>0</v>
      </c>
      <c r="CM39" s="137">
        <f>CC39+BS39+BI39+AY39+AE39+AO39</f>
        <v>0</v>
      </c>
      <c r="CN39" s="137">
        <f t="shared" ref="CN39:CP39" si="31">CD39+BT39+BJ39+AZ39+AF39+AP39</f>
        <v>0</v>
      </c>
      <c r="CO39" s="137">
        <f>CE39+BU39+BK39+BA39+AQ39</f>
        <v>0</v>
      </c>
      <c r="CP39" s="137">
        <f t="shared" si="31"/>
        <v>0</v>
      </c>
      <c r="CQ39" s="19" t="s">
        <v>137</v>
      </c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</row>
    <row r="40" spans="1:201" s="24" customFormat="1" ht="50.25" customHeight="1" x14ac:dyDescent="0.2">
      <c r="A40" s="21" t="s">
        <v>319</v>
      </c>
      <c r="B40" s="147" t="s">
        <v>312</v>
      </c>
      <c r="C40" s="72" t="s">
        <v>313</v>
      </c>
      <c r="D40" s="67" t="s">
        <v>314</v>
      </c>
      <c r="E40" s="104">
        <v>2025</v>
      </c>
      <c r="F40" s="104" t="s">
        <v>137</v>
      </c>
      <c r="G40" s="23">
        <v>2025</v>
      </c>
      <c r="H40" s="66">
        <v>0</v>
      </c>
      <c r="I40" s="66">
        <v>0</v>
      </c>
      <c r="J40" s="82" t="s">
        <v>19</v>
      </c>
      <c r="K40" s="22" t="s">
        <v>19</v>
      </c>
      <c r="L40" s="153">
        <v>2.0082719999999998</v>
      </c>
      <c r="M40" s="154" t="s">
        <v>351</v>
      </c>
      <c r="N40" s="132">
        <v>0</v>
      </c>
      <c r="O40" s="132">
        <v>0</v>
      </c>
      <c r="P40" s="148">
        <v>0</v>
      </c>
      <c r="Q40" s="148">
        <v>0</v>
      </c>
      <c r="R40" s="148">
        <f>CB40</f>
        <v>0</v>
      </c>
      <c r="S40" s="148">
        <v>3.0940218590651996</v>
      </c>
      <c r="T40" s="148">
        <v>2.0082719999999998</v>
      </c>
      <c r="U40" s="130" t="s">
        <v>19</v>
      </c>
      <c r="V40" s="132">
        <v>0</v>
      </c>
      <c r="W40" s="132">
        <v>0</v>
      </c>
      <c r="X40" s="83">
        <v>0</v>
      </c>
      <c r="Y40" s="132">
        <f t="shared" ref="Y40:Y41" si="32">Z40+AA40+AB40+AC40</f>
        <v>0</v>
      </c>
      <c r="Z40" s="149">
        <v>0</v>
      </c>
      <c r="AA40" s="149">
        <v>0</v>
      </c>
      <c r="AB40" s="132">
        <v>0</v>
      </c>
      <c r="AC40" s="135">
        <v>0</v>
      </c>
      <c r="AD40" s="136">
        <f t="shared" ref="AD40:AD41" si="33">AE40+AF40+AG40+AH40</f>
        <v>2.0082719999999998</v>
      </c>
      <c r="AE40" s="133">
        <v>0</v>
      </c>
      <c r="AF40" s="133">
        <v>0</v>
      </c>
      <c r="AG40" s="150">
        <v>2.0082719999999998</v>
      </c>
      <c r="AH40" s="135">
        <v>0</v>
      </c>
      <c r="AI40" s="132">
        <f t="shared" ref="AI40:AI41" si="34">AJ40+AK40+AL40+AM40</f>
        <v>0</v>
      </c>
      <c r="AJ40" s="149">
        <v>0</v>
      </c>
      <c r="AK40" s="149">
        <v>0</v>
      </c>
      <c r="AL40" s="132">
        <v>0</v>
      </c>
      <c r="AM40" s="135">
        <v>0</v>
      </c>
      <c r="AN40" s="83">
        <f t="shared" ref="AN40:AN41" si="35">AO40+AP40+AQ40+AR40</f>
        <v>0</v>
      </c>
      <c r="AO40" s="133">
        <v>0</v>
      </c>
      <c r="AP40" s="133">
        <v>0</v>
      </c>
      <c r="AQ40" s="134">
        <v>0</v>
      </c>
      <c r="AR40" s="135">
        <v>0</v>
      </c>
      <c r="AS40" s="132">
        <f t="shared" ref="AS40:AS41" si="36">AT40+AU40+AV40+AW40</f>
        <v>0</v>
      </c>
      <c r="AT40" s="149">
        <v>0</v>
      </c>
      <c r="AU40" s="149">
        <v>0</v>
      </c>
      <c r="AV40" s="132">
        <v>0</v>
      </c>
      <c r="AW40" s="135">
        <v>0</v>
      </c>
      <c r="AX40" s="83">
        <f t="shared" ref="AX40:AX41" si="37">AY40+AZ40+BA40+BB40</f>
        <v>0</v>
      </c>
      <c r="AY40" s="133">
        <v>0</v>
      </c>
      <c r="AZ40" s="133">
        <v>0</v>
      </c>
      <c r="BA40" s="134">
        <v>0</v>
      </c>
      <c r="BB40" s="135">
        <v>0</v>
      </c>
      <c r="BC40" s="130">
        <v>0</v>
      </c>
      <c r="BD40" s="137">
        <v>0</v>
      </c>
      <c r="BE40" s="137">
        <v>0</v>
      </c>
      <c r="BF40" s="130">
        <v>0</v>
      </c>
      <c r="BG40" s="142">
        <v>0</v>
      </c>
      <c r="BH40" s="130">
        <f>BI40+BJ40+BK40+BL40</f>
        <v>0</v>
      </c>
      <c r="BI40" s="137">
        <v>0</v>
      </c>
      <c r="BJ40" s="137">
        <v>0</v>
      </c>
      <c r="BK40" s="130">
        <v>0</v>
      </c>
      <c r="BL40" s="135">
        <v>0</v>
      </c>
      <c r="BM40" s="132">
        <f t="shared" ref="BM40:BM41" si="38">BN40+BO40+BP40+BQ40</f>
        <v>0</v>
      </c>
      <c r="BN40" s="149">
        <v>0</v>
      </c>
      <c r="BO40" s="149">
        <v>0</v>
      </c>
      <c r="BP40" s="132">
        <v>0</v>
      </c>
      <c r="BQ40" s="135">
        <v>0</v>
      </c>
      <c r="BR40" s="83">
        <f t="shared" ref="BR40:BR41" si="39">BS40+BT40+BU40+BV40</f>
        <v>0</v>
      </c>
      <c r="BS40" s="133">
        <v>0</v>
      </c>
      <c r="BT40" s="133">
        <v>0</v>
      </c>
      <c r="BU40" s="134">
        <v>0</v>
      </c>
      <c r="BV40" s="135">
        <v>0</v>
      </c>
      <c r="BW40" s="132">
        <v>0</v>
      </c>
      <c r="BX40" s="149">
        <v>0</v>
      </c>
      <c r="BY40" s="149">
        <v>0</v>
      </c>
      <c r="BZ40" s="132">
        <v>0</v>
      </c>
      <c r="CA40" s="135">
        <v>0</v>
      </c>
      <c r="CB40" s="151">
        <v>0</v>
      </c>
      <c r="CC40" s="137">
        <v>0</v>
      </c>
      <c r="CD40" s="137">
        <v>0</v>
      </c>
      <c r="CE40" s="152">
        <v>0</v>
      </c>
      <c r="CF40" s="134">
        <v>0</v>
      </c>
      <c r="CG40" s="83">
        <f t="shared" ref="CG40:CG41" si="40">CH40+CI40+CJ40+CK40</f>
        <v>0</v>
      </c>
      <c r="CH40" s="149">
        <f t="shared" ref="CH40:CH41" si="41">BX40+BN40+BD40+AT40+Z40</f>
        <v>0</v>
      </c>
      <c r="CI40" s="149">
        <v>0</v>
      </c>
      <c r="CJ40" s="149">
        <f t="shared" ref="CJ40" si="42">BZ40+BP40+BF40+AV40+AL40</f>
        <v>0</v>
      </c>
      <c r="CK40" s="149">
        <f t="shared" ref="CK40:CK41" si="43">CA40+BQ40+BG40+AW40+AC40</f>
        <v>0</v>
      </c>
      <c r="CL40" s="83">
        <f>CM40+CN40+CO40+CP40</f>
        <v>0</v>
      </c>
      <c r="CM40" s="149">
        <f t="shared" ref="CM40:CN41" si="44">CC40+BS40+BI40+AY40+AE40</f>
        <v>0</v>
      </c>
      <c r="CN40" s="149">
        <f t="shared" si="44"/>
        <v>0</v>
      </c>
      <c r="CO40" s="137">
        <f t="shared" ref="CO40:CO41" si="45">CE40+BU40+BK40+BA40+AQ40</f>
        <v>0</v>
      </c>
      <c r="CP40" s="149">
        <f t="shared" ref="CP40:CP41" si="46">CF40+BV40+BL40+BB40+AH40</f>
        <v>0</v>
      </c>
      <c r="CQ40" s="67" t="s">
        <v>315</v>
      </c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/>
      <c r="DE40" s="71"/>
      <c r="DF40" s="71"/>
      <c r="DG40" s="71"/>
      <c r="DH40" s="71"/>
      <c r="DI40" s="71"/>
      <c r="DJ40" s="71"/>
      <c r="DK40" s="71"/>
      <c r="DL40" s="71"/>
      <c r="DM40" s="71"/>
      <c r="DN40" s="71"/>
      <c r="DO40" s="71"/>
      <c r="DP40" s="71"/>
      <c r="DQ40" s="71"/>
      <c r="DR40" s="71"/>
      <c r="DS40" s="71"/>
      <c r="DT40" s="71"/>
      <c r="DU40" s="71"/>
      <c r="DV40" s="71"/>
      <c r="DW40" s="71"/>
      <c r="DX40" s="71"/>
      <c r="DY40" s="71"/>
      <c r="DZ40" s="71"/>
      <c r="EA40" s="71"/>
      <c r="EB40" s="71"/>
      <c r="EC40" s="71"/>
      <c r="ED40" s="71"/>
      <c r="EE40" s="71"/>
      <c r="EF40" s="71"/>
      <c r="EG40" s="71"/>
      <c r="EH40" s="71"/>
      <c r="EI40" s="71"/>
      <c r="EJ40" s="71"/>
      <c r="EK40" s="71"/>
      <c r="EL40" s="71"/>
      <c r="EM40" s="71"/>
      <c r="EN40" s="71"/>
      <c r="EO40" s="71"/>
      <c r="EP40" s="71"/>
      <c r="EQ40" s="71"/>
      <c r="ER40" s="71"/>
      <c r="ES40" s="71"/>
      <c r="ET40" s="71"/>
      <c r="EU40" s="71"/>
      <c r="EV40" s="71"/>
      <c r="EW40" s="71"/>
      <c r="EX40" s="71"/>
      <c r="EY40" s="71"/>
      <c r="EZ40" s="71"/>
      <c r="FA40" s="71"/>
      <c r="FB40" s="71"/>
      <c r="FC40" s="71"/>
      <c r="FD40" s="71"/>
      <c r="FE40" s="71"/>
      <c r="FF40" s="71"/>
      <c r="FG40" s="71"/>
      <c r="FH40" s="71"/>
      <c r="FI40" s="71"/>
      <c r="FJ40" s="71"/>
      <c r="FK40" s="71"/>
      <c r="FL40" s="71"/>
      <c r="FM40" s="71"/>
      <c r="FN40" s="71"/>
      <c r="FO40" s="71"/>
      <c r="FP40" s="71"/>
      <c r="FQ40" s="71"/>
      <c r="FR40" s="71"/>
      <c r="FS40" s="71"/>
      <c r="FT40" s="71"/>
      <c r="FU40" s="71"/>
      <c r="FV40" s="71"/>
      <c r="FW40" s="71"/>
      <c r="FX40" s="71"/>
      <c r="FY40" s="71"/>
      <c r="FZ40" s="71"/>
      <c r="GA40" s="71"/>
      <c r="GB40" s="71"/>
      <c r="GC40" s="71"/>
      <c r="GD40" s="71"/>
      <c r="GE40" s="71"/>
      <c r="GF40" s="71"/>
      <c r="GG40" s="71"/>
      <c r="GH40" s="71"/>
      <c r="GI40" s="71"/>
      <c r="GJ40" s="71"/>
      <c r="GK40" s="71"/>
      <c r="GL40" s="71"/>
      <c r="GM40" s="71"/>
      <c r="GN40" s="71"/>
      <c r="GO40" s="71"/>
      <c r="GP40" s="71"/>
      <c r="GQ40" s="71"/>
      <c r="GR40" s="71"/>
      <c r="GS40" s="71"/>
    </row>
    <row r="41" spans="1:201" s="24" customFormat="1" ht="45" customHeight="1" x14ac:dyDescent="0.2">
      <c r="A41" s="21" t="s">
        <v>320</v>
      </c>
      <c r="B41" s="147" t="s">
        <v>316</v>
      </c>
      <c r="C41" s="72" t="s">
        <v>317</v>
      </c>
      <c r="D41" s="67" t="s">
        <v>314</v>
      </c>
      <c r="E41" s="104">
        <v>2025</v>
      </c>
      <c r="F41" s="104" t="s">
        <v>137</v>
      </c>
      <c r="G41" s="23">
        <v>2025</v>
      </c>
      <c r="H41" s="66">
        <v>0</v>
      </c>
      <c r="I41" s="66">
        <v>0</v>
      </c>
      <c r="J41" s="82" t="s">
        <v>19</v>
      </c>
      <c r="K41" s="22" t="s">
        <v>19</v>
      </c>
      <c r="L41" s="153">
        <v>2.2168559999999999</v>
      </c>
      <c r="M41" s="154" t="s">
        <v>351</v>
      </c>
      <c r="N41" s="132">
        <v>0</v>
      </c>
      <c r="O41" s="132">
        <v>0</v>
      </c>
      <c r="P41" s="148">
        <v>0</v>
      </c>
      <c r="Q41" s="148">
        <v>0</v>
      </c>
      <c r="R41" s="148">
        <f>CB41</f>
        <v>0</v>
      </c>
      <c r="S41" s="148">
        <v>3.0940218590651996</v>
      </c>
      <c r="T41" s="148">
        <v>2.2168559999999999</v>
      </c>
      <c r="U41" s="130" t="s">
        <v>19</v>
      </c>
      <c r="V41" s="132">
        <v>0</v>
      </c>
      <c r="W41" s="132">
        <v>0</v>
      </c>
      <c r="X41" s="83">
        <v>0</v>
      </c>
      <c r="Y41" s="132">
        <f t="shared" si="32"/>
        <v>0</v>
      </c>
      <c r="Z41" s="149">
        <v>0</v>
      </c>
      <c r="AA41" s="149">
        <v>0</v>
      </c>
      <c r="AB41" s="132">
        <v>0</v>
      </c>
      <c r="AC41" s="135">
        <v>0</v>
      </c>
      <c r="AD41" s="136">
        <f t="shared" si="33"/>
        <v>2.2168559999999999</v>
      </c>
      <c r="AE41" s="133">
        <v>0</v>
      </c>
      <c r="AF41" s="133">
        <v>0</v>
      </c>
      <c r="AG41" s="150">
        <v>2.2168559999999999</v>
      </c>
      <c r="AH41" s="135">
        <v>0</v>
      </c>
      <c r="AI41" s="132">
        <f t="shared" si="34"/>
        <v>0</v>
      </c>
      <c r="AJ41" s="149">
        <v>0</v>
      </c>
      <c r="AK41" s="149">
        <v>0</v>
      </c>
      <c r="AL41" s="132">
        <v>0</v>
      </c>
      <c r="AM41" s="135">
        <v>0</v>
      </c>
      <c r="AN41" s="83">
        <f t="shared" si="35"/>
        <v>0</v>
      </c>
      <c r="AO41" s="133">
        <v>0</v>
      </c>
      <c r="AP41" s="133">
        <v>0</v>
      </c>
      <c r="AQ41" s="134">
        <v>0</v>
      </c>
      <c r="AR41" s="135">
        <v>0</v>
      </c>
      <c r="AS41" s="132">
        <f t="shared" si="36"/>
        <v>0</v>
      </c>
      <c r="AT41" s="149">
        <v>0</v>
      </c>
      <c r="AU41" s="149">
        <v>0</v>
      </c>
      <c r="AV41" s="132">
        <v>0</v>
      </c>
      <c r="AW41" s="135">
        <v>0</v>
      </c>
      <c r="AX41" s="83">
        <f t="shared" si="37"/>
        <v>0</v>
      </c>
      <c r="AY41" s="133">
        <v>0</v>
      </c>
      <c r="AZ41" s="133">
        <v>0</v>
      </c>
      <c r="BA41" s="134">
        <v>0</v>
      </c>
      <c r="BB41" s="135">
        <v>0</v>
      </c>
      <c r="BC41" s="130">
        <v>0</v>
      </c>
      <c r="BD41" s="137">
        <v>0</v>
      </c>
      <c r="BE41" s="137">
        <v>0</v>
      </c>
      <c r="BF41" s="130">
        <v>0</v>
      </c>
      <c r="BG41" s="142">
        <v>0</v>
      </c>
      <c r="BH41" s="130">
        <f>BI41+BJ41+BK41+BL41</f>
        <v>0</v>
      </c>
      <c r="BI41" s="137">
        <v>0</v>
      </c>
      <c r="BJ41" s="137">
        <v>0</v>
      </c>
      <c r="BK41" s="130">
        <v>0</v>
      </c>
      <c r="BL41" s="135">
        <v>0</v>
      </c>
      <c r="BM41" s="132">
        <f t="shared" si="38"/>
        <v>0</v>
      </c>
      <c r="BN41" s="149">
        <v>0</v>
      </c>
      <c r="BO41" s="149">
        <v>0</v>
      </c>
      <c r="BP41" s="132">
        <v>0</v>
      </c>
      <c r="BQ41" s="135">
        <v>0</v>
      </c>
      <c r="BR41" s="83">
        <f t="shared" si="39"/>
        <v>0</v>
      </c>
      <c r="BS41" s="133">
        <v>0</v>
      </c>
      <c r="BT41" s="133">
        <v>0</v>
      </c>
      <c r="BU41" s="134">
        <v>0</v>
      </c>
      <c r="BV41" s="135">
        <v>0</v>
      </c>
      <c r="BW41" s="132">
        <f t="shared" ref="BW41" si="47">BX41+BY41+BZ41+CA41</f>
        <v>0</v>
      </c>
      <c r="BX41" s="149">
        <v>0</v>
      </c>
      <c r="BY41" s="149">
        <v>0</v>
      </c>
      <c r="BZ41" s="132">
        <v>0</v>
      </c>
      <c r="CA41" s="135">
        <v>0</v>
      </c>
      <c r="CB41" s="151">
        <v>0</v>
      </c>
      <c r="CC41" s="137">
        <v>0</v>
      </c>
      <c r="CD41" s="137">
        <v>0</v>
      </c>
      <c r="CE41" s="152">
        <v>0</v>
      </c>
      <c r="CF41" s="134">
        <v>0</v>
      </c>
      <c r="CG41" s="83">
        <f t="shared" si="40"/>
        <v>0</v>
      </c>
      <c r="CH41" s="149">
        <f t="shared" si="41"/>
        <v>0</v>
      </c>
      <c r="CI41" s="149">
        <v>0</v>
      </c>
      <c r="CJ41" s="149">
        <v>0</v>
      </c>
      <c r="CK41" s="149">
        <f t="shared" si="43"/>
        <v>0</v>
      </c>
      <c r="CL41" s="83">
        <f>CM41+CN41+CO41+CP41</f>
        <v>0</v>
      </c>
      <c r="CM41" s="149">
        <f t="shared" si="44"/>
        <v>0</v>
      </c>
      <c r="CN41" s="149">
        <f t="shared" si="44"/>
        <v>0</v>
      </c>
      <c r="CO41" s="137">
        <f t="shared" si="45"/>
        <v>0</v>
      </c>
      <c r="CP41" s="149">
        <f t="shared" si="46"/>
        <v>0</v>
      </c>
      <c r="CQ41" s="67" t="s">
        <v>318</v>
      </c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  <c r="DR41" s="71"/>
      <c r="DS41" s="71"/>
      <c r="DT41" s="71"/>
      <c r="DU41" s="71"/>
      <c r="DV41" s="71"/>
      <c r="DW41" s="71"/>
      <c r="DX41" s="71"/>
      <c r="DY41" s="71"/>
      <c r="DZ41" s="71"/>
      <c r="EA41" s="71"/>
      <c r="EB41" s="71"/>
      <c r="EC41" s="71"/>
      <c r="ED41" s="71"/>
      <c r="EE41" s="71"/>
      <c r="EF41" s="71"/>
      <c r="EG41" s="71"/>
      <c r="EH41" s="71"/>
      <c r="EI41" s="71"/>
      <c r="EJ41" s="71"/>
      <c r="EK41" s="71"/>
      <c r="EL41" s="71"/>
      <c r="EM41" s="71"/>
      <c r="EN41" s="71"/>
      <c r="EO41" s="71"/>
      <c r="EP41" s="71"/>
      <c r="EQ41" s="71"/>
      <c r="ER41" s="71"/>
      <c r="ES41" s="71"/>
      <c r="ET41" s="71"/>
      <c r="EU41" s="71"/>
      <c r="EV41" s="71"/>
      <c r="EW41" s="71"/>
      <c r="EX41" s="71"/>
      <c r="EY41" s="71"/>
      <c r="EZ41" s="71"/>
      <c r="FA41" s="71"/>
      <c r="FB41" s="71"/>
      <c r="FC41" s="71"/>
      <c r="FD41" s="71"/>
      <c r="FE41" s="71"/>
      <c r="FF41" s="71"/>
      <c r="FG41" s="71"/>
      <c r="FH41" s="71"/>
      <c r="FI41" s="71"/>
      <c r="FJ41" s="71"/>
      <c r="FK41" s="71"/>
      <c r="FL41" s="71"/>
      <c r="FM41" s="71"/>
      <c r="FN41" s="71"/>
      <c r="FO41" s="71"/>
      <c r="FP41" s="71"/>
      <c r="FQ41" s="71"/>
      <c r="FR41" s="71"/>
      <c r="FS41" s="71"/>
      <c r="FT41" s="71"/>
      <c r="FU41" s="71"/>
      <c r="FV41" s="71"/>
      <c r="FW41" s="71"/>
      <c r="FX41" s="71"/>
      <c r="FY41" s="71"/>
      <c r="FZ41" s="71"/>
      <c r="GA41" s="71"/>
      <c r="GB41" s="71"/>
      <c r="GC41" s="71"/>
      <c r="GD41" s="71"/>
      <c r="GE41" s="71"/>
      <c r="GF41" s="71"/>
      <c r="GG41" s="71"/>
      <c r="GH41" s="71"/>
      <c r="GI41" s="71"/>
      <c r="GJ41" s="71"/>
      <c r="GK41" s="71"/>
      <c r="GL41" s="71"/>
      <c r="GM41" s="71"/>
      <c r="GN41" s="71"/>
      <c r="GO41" s="71"/>
      <c r="GP41" s="71"/>
      <c r="GQ41" s="71"/>
      <c r="GR41" s="71"/>
      <c r="GS41" s="71"/>
    </row>
    <row r="42" spans="1:201" ht="31.5" x14ac:dyDescent="0.2">
      <c r="A42" s="57" t="s">
        <v>110</v>
      </c>
      <c r="B42" s="102" t="s">
        <v>47</v>
      </c>
      <c r="C42" s="16" t="s">
        <v>18</v>
      </c>
      <c r="D42" s="43" t="s">
        <v>19</v>
      </c>
      <c r="E42" s="43" t="s">
        <v>137</v>
      </c>
      <c r="F42" s="43" t="s">
        <v>137</v>
      </c>
      <c r="G42" s="43" t="s">
        <v>137</v>
      </c>
      <c r="H42" s="126">
        <f>SUM(H43:H47)</f>
        <v>0</v>
      </c>
      <c r="I42" s="126">
        <f>SUM(I43:I47)</f>
        <v>0</v>
      </c>
      <c r="J42" s="43" t="s">
        <v>19</v>
      </c>
      <c r="K42" s="43" t="s">
        <v>19</v>
      </c>
      <c r="L42" s="43" t="s">
        <v>19</v>
      </c>
      <c r="M42" s="65" t="s">
        <v>19</v>
      </c>
      <c r="N42" s="126">
        <f>SUM(N43:N47)</f>
        <v>0</v>
      </c>
      <c r="O42" s="126">
        <f>SUM(O43:O47)</f>
        <v>0</v>
      </c>
      <c r="P42" s="126">
        <f>SUM(P43:P47)</f>
        <v>0</v>
      </c>
      <c r="Q42" s="126">
        <f>SUM(Q43:Q47)</f>
        <v>34.730692039379697</v>
      </c>
      <c r="R42" s="126">
        <f t="shared" ref="R42:CC42" si="48">SUM(R43:R47)</f>
        <v>0</v>
      </c>
      <c r="S42" s="126">
        <f t="shared" si="48"/>
        <v>0</v>
      </c>
      <c r="T42" s="126">
        <f t="shared" si="48"/>
        <v>34.730692039379697</v>
      </c>
      <c r="U42" s="126">
        <f t="shared" si="48"/>
        <v>0</v>
      </c>
      <c r="V42" s="126">
        <f t="shared" si="48"/>
        <v>0</v>
      </c>
      <c r="W42" s="126">
        <f t="shared" si="48"/>
        <v>0</v>
      </c>
      <c r="X42" s="126">
        <f t="shared" si="48"/>
        <v>0</v>
      </c>
      <c r="Y42" s="126">
        <f t="shared" si="48"/>
        <v>0</v>
      </c>
      <c r="Z42" s="126">
        <f t="shared" si="48"/>
        <v>0</v>
      </c>
      <c r="AA42" s="126">
        <f t="shared" si="48"/>
        <v>0</v>
      </c>
      <c r="AB42" s="126">
        <f t="shared" si="48"/>
        <v>0</v>
      </c>
      <c r="AC42" s="126">
        <f t="shared" si="48"/>
        <v>0</v>
      </c>
      <c r="AD42" s="126">
        <f t="shared" si="48"/>
        <v>0</v>
      </c>
      <c r="AE42" s="126">
        <f t="shared" si="48"/>
        <v>0</v>
      </c>
      <c r="AF42" s="126">
        <f t="shared" si="48"/>
        <v>0</v>
      </c>
      <c r="AG42" s="126">
        <f t="shared" si="48"/>
        <v>0</v>
      </c>
      <c r="AH42" s="126">
        <f t="shared" si="48"/>
        <v>0</v>
      </c>
      <c r="AI42" s="126">
        <f t="shared" si="48"/>
        <v>10.04819039036658</v>
      </c>
      <c r="AJ42" s="126">
        <f t="shared" si="48"/>
        <v>0</v>
      </c>
      <c r="AK42" s="126">
        <f t="shared" si="48"/>
        <v>0</v>
      </c>
      <c r="AL42" s="126">
        <f t="shared" si="48"/>
        <v>10.04819039036658</v>
      </c>
      <c r="AM42" s="126">
        <f t="shared" si="48"/>
        <v>0</v>
      </c>
      <c r="AN42" s="126">
        <f t="shared" si="48"/>
        <v>0</v>
      </c>
      <c r="AO42" s="126">
        <f t="shared" si="48"/>
        <v>0</v>
      </c>
      <c r="AP42" s="126">
        <f t="shared" si="48"/>
        <v>0</v>
      </c>
      <c r="AQ42" s="126">
        <f t="shared" si="48"/>
        <v>0</v>
      </c>
      <c r="AR42" s="126">
        <f t="shared" si="48"/>
        <v>0</v>
      </c>
      <c r="AS42" s="126">
        <f t="shared" si="48"/>
        <v>14.055999999999999</v>
      </c>
      <c r="AT42" s="126">
        <f t="shared" si="48"/>
        <v>0</v>
      </c>
      <c r="AU42" s="126">
        <f t="shared" si="48"/>
        <v>0</v>
      </c>
      <c r="AV42" s="126">
        <f t="shared" si="48"/>
        <v>14.055999999999999</v>
      </c>
      <c r="AW42" s="126">
        <f t="shared" si="48"/>
        <v>0</v>
      </c>
      <c r="AX42" s="126">
        <f t="shared" si="48"/>
        <v>0</v>
      </c>
      <c r="AY42" s="126">
        <f t="shared" si="48"/>
        <v>0</v>
      </c>
      <c r="AZ42" s="126">
        <f t="shared" si="48"/>
        <v>0</v>
      </c>
      <c r="BA42" s="126">
        <f t="shared" si="48"/>
        <v>0</v>
      </c>
      <c r="BB42" s="126">
        <f t="shared" si="48"/>
        <v>0</v>
      </c>
      <c r="BC42" s="126">
        <f t="shared" si="48"/>
        <v>10.625999999999999</v>
      </c>
      <c r="BD42" s="126">
        <f t="shared" si="48"/>
        <v>0</v>
      </c>
      <c r="BE42" s="126">
        <f t="shared" si="48"/>
        <v>0</v>
      </c>
      <c r="BF42" s="126">
        <f t="shared" si="48"/>
        <v>10.625999999999999</v>
      </c>
      <c r="BG42" s="126">
        <f t="shared" si="48"/>
        <v>0</v>
      </c>
      <c r="BH42" s="126">
        <f t="shared" si="48"/>
        <v>0</v>
      </c>
      <c r="BI42" s="126">
        <f t="shared" si="48"/>
        <v>0</v>
      </c>
      <c r="BJ42" s="126">
        <f t="shared" si="48"/>
        <v>0</v>
      </c>
      <c r="BK42" s="126">
        <f t="shared" si="48"/>
        <v>0</v>
      </c>
      <c r="BL42" s="126">
        <f t="shared" si="48"/>
        <v>0</v>
      </c>
      <c r="BM42" s="126">
        <f t="shared" si="48"/>
        <v>0</v>
      </c>
      <c r="BN42" s="126">
        <f t="shared" si="48"/>
        <v>0</v>
      </c>
      <c r="BO42" s="126">
        <f t="shared" si="48"/>
        <v>0</v>
      </c>
      <c r="BP42" s="126">
        <f t="shared" si="48"/>
        <v>0</v>
      </c>
      <c r="BQ42" s="126">
        <f t="shared" si="48"/>
        <v>0</v>
      </c>
      <c r="BR42" s="126">
        <f t="shared" si="48"/>
        <v>0</v>
      </c>
      <c r="BS42" s="126">
        <f t="shared" si="48"/>
        <v>0</v>
      </c>
      <c r="BT42" s="126">
        <f t="shared" si="48"/>
        <v>0</v>
      </c>
      <c r="BU42" s="126">
        <f t="shared" si="48"/>
        <v>0</v>
      </c>
      <c r="BV42" s="126">
        <f t="shared" si="48"/>
        <v>0</v>
      </c>
      <c r="BW42" s="126">
        <f t="shared" si="48"/>
        <v>0</v>
      </c>
      <c r="BX42" s="126">
        <f t="shared" si="48"/>
        <v>0</v>
      </c>
      <c r="BY42" s="126">
        <f t="shared" si="48"/>
        <v>0</v>
      </c>
      <c r="BZ42" s="126">
        <f t="shared" si="48"/>
        <v>0</v>
      </c>
      <c r="CA42" s="126">
        <f t="shared" si="48"/>
        <v>0</v>
      </c>
      <c r="CB42" s="126">
        <f t="shared" si="48"/>
        <v>0</v>
      </c>
      <c r="CC42" s="126">
        <f t="shared" si="48"/>
        <v>0</v>
      </c>
      <c r="CD42" s="126">
        <f t="shared" ref="CD42:CP42" si="49">SUM(CD43:CD47)</f>
        <v>0</v>
      </c>
      <c r="CE42" s="126">
        <f t="shared" si="49"/>
        <v>0</v>
      </c>
      <c r="CF42" s="126">
        <f t="shared" si="49"/>
        <v>0</v>
      </c>
      <c r="CG42" s="126">
        <f t="shared" si="49"/>
        <v>34.73019039036658</v>
      </c>
      <c r="CH42" s="126">
        <f t="shared" si="49"/>
        <v>0</v>
      </c>
      <c r="CI42" s="126">
        <f t="shared" si="49"/>
        <v>0</v>
      </c>
      <c r="CJ42" s="126">
        <f t="shared" si="49"/>
        <v>34.73019039036658</v>
      </c>
      <c r="CK42" s="126">
        <f t="shared" si="49"/>
        <v>0</v>
      </c>
      <c r="CL42" s="126">
        <f t="shared" si="49"/>
        <v>0</v>
      </c>
      <c r="CM42" s="126">
        <f t="shared" si="49"/>
        <v>0</v>
      </c>
      <c r="CN42" s="126">
        <f t="shared" si="49"/>
        <v>0</v>
      </c>
      <c r="CO42" s="126">
        <f t="shared" si="49"/>
        <v>0</v>
      </c>
      <c r="CP42" s="126">
        <f t="shared" si="49"/>
        <v>0</v>
      </c>
      <c r="CQ42" s="17" t="s">
        <v>137</v>
      </c>
    </row>
    <row r="43" spans="1:201" s="71" customFormat="1" ht="47.25" x14ac:dyDescent="0.2">
      <c r="A43" s="18" t="s">
        <v>221</v>
      </c>
      <c r="B43" s="143" t="s">
        <v>222</v>
      </c>
      <c r="C43" s="72" t="s">
        <v>223</v>
      </c>
      <c r="D43" s="67" t="s">
        <v>46</v>
      </c>
      <c r="E43" s="73">
        <v>2026</v>
      </c>
      <c r="F43" s="73">
        <v>2026</v>
      </c>
      <c r="G43" s="20" t="s">
        <v>137</v>
      </c>
      <c r="H43" s="82">
        <v>0</v>
      </c>
      <c r="I43" s="82">
        <v>0</v>
      </c>
      <c r="J43" s="82" t="s">
        <v>19</v>
      </c>
      <c r="K43" s="82" t="s">
        <v>19</v>
      </c>
      <c r="L43" s="82" t="s">
        <v>19</v>
      </c>
      <c r="M43" s="19" t="s">
        <v>19</v>
      </c>
      <c r="N43" s="130">
        <v>0</v>
      </c>
      <c r="O43" s="130">
        <v>0</v>
      </c>
      <c r="P43" s="130">
        <v>0</v>
      </c>
      <c r="Q43" s="130">
        <v>10.04819039036658</v>
      </c>
      <c r="R43" s="130" t="s">
        <v>19</v>
      </c>
      <c r="S43" s="130" t="s">
        <v>19</v>
      </c>
      <c r="T43" s="130">
        <f>Q43</f>
        <v>10.04819039036658</v>
      </c>
      <c r="U43" s="130" t="s">
        <v>19</v>
      </c>
      <c r="V43" s="130">
        <v>0</v>
      </c>
      <c r="W43" s="130">
        <v>0</v>
      </c>
      <c r="X43" s="130">
        <v>0</v>
      </c>
      <c r="Y43" s="130">
        <f>Z43+AA43+AB43+AC43</f>
        <v>0</v>
      </c>
      <c r="Z43" s="137">
        <v>0</v>
      </c>
      <c r="AA43" s="137">
        <v>0</v>
      </c>
      <c r="AB43" s="130">
        <v>0</v>
      </c>
      <c r="AC43" s="142">
        <v>0</v>
      </c>
      <c r="AD43" s="130">
        <f>AE43+AF43+AG43+AH43</f>
        <v>0</v>
      </c>
      <c r="AE43" s="137">
        <v>0</v>
      </c>
      <c r="AF43" s="137">
        <v>0</v>
      </c>
      <c r="AG43" s="142">
        <v>0</v>
      </c>
      <c r="AH43" s="142">
        <v>0</v>
      </c>
      <c r="AI43" s="130">
        <f>AJ43+AK43+AL43+AM43</f>
        <v>10.04819039036658</v>
      </c>
      <c r="AJ43" s="137">
        <v>0</v>
      </c>
      <c r="AK43" s="137">
        <v>0</v>
      </c>
      <c r="AL43" s="130">
        <f>T43</f>
        <v>10.04819039036658</v>
      </c>
      <c r="AM43" s="142">
        <v>0</v>
      </c>
      <c r="AN43" s="130">
        <f>AO43+AP43+AQ43+AR43</f>
        <v>0</v>
      </c>
      <c r="AO43" s="137">
        <v>0</v>
      </c>
      <c r="AP43" s="137">
        <v>0</v>
      </c>
      <c r="AQ43" s="142">
        <v>0</v>
      </c>
      <c r="AR43" s="142">
        <v>0</v>
      </c>
      <c r="AS43" s="130">
        <v>0</v>
      </c>
      <c r="AT43" s="137">
        <v>0</v>
      </c>
      <c r="AU43" s="137">
        <v>0</v>
      </c>
      <c r="AV43" s="130">
        <v>0</v>
      </c>
      <c r="AW43" s="142">
        <v>0</v>
      </c>
      <c r="AX43" s="130">
        <f>AY43+AZ43+BA43+BB43</f>
        <v>0</v>
      </c>
      <c r="AY43" s="137">
        <v>0</v>
      </c>
      <c r="AZ43" s="137">
        <v>0</v>
      </c>
      <c r="BA43" s="142">
        <v>0</v>
      </c>
      <c r="BB43" s="142">
        <v>0</v>
      </c>
      <c r="BC43" s="130">
        <f>BD43+BE43+BF43+BG43</f>
        <v>0</v>
      </c>
      <c r="BD43" s="137">
        <v>0</v>
      </c>
      <c r="BE43" s="137">
        <v>0</v>
      </c>
      <c r="BF43" s="130">
        <v>0</v>
      </c>
      <c r="BG43" s="142">
        <v>0</v>
      </c>
      <c r="BH43" s="130">
        <f>BI43+BJ43+BK43+BL43</f>
        <v>0</v>
      </c>
      <c r="BI43" s="137">
        <v>0</v>
      </c>
      <c r="BJ43" s="137">
        <v>0</v>
      </c>
      <c r="BK43" s="142">
        <v>0</v>
      </c>
      <c r="BL43" s="142">
        <v>0</v>
      </c>
      <c r="BM43" s="130">
        <f>BN43+BO43+BP43+BQ43</f>
        <v>0</v>
      </c>
      <c r="BN43" s="137">
        <v>0</v>
      </c>
      <c r="BO43" s="137">
        <v>0</v>
      </c>
      <c r="BP43" s="130">
        <v>0</v>
      </c>
      <c r="BQ43" s="142">
        <v>0</v>
      </c>
      <c r="BR43" s="130">
        <f>BS43+BT43+BU43+BV43</f>
        <v>0</v>
      </c>
      <c r="BS43" s="137">
        <v>0</v>
      </c>
      <c r="BT43" s="137">
        <v>0</v>
      </c>
      <c r="BU43" s="142">
        <v>0</v>
      </c>
      <c r="BV43" s="142">
        <v>0</v>
      </c>
      <c r="BW43" s="130">
        <f>BX43+BY43+BZ43+CA43</f>
        <v>0</v>
      </c>
      <c r="BX43" s="137">
        <v>0</v>
      </c>
      <c r="BY43" s="137">
        <v>0</v>
      </c>
      <c r="BZ43" s="130">
        <v>0</v>
      </c>
      <c r="CA43" s="142">
        <v>0</v>
      </c>
      <c r="CB43" s="130">
        <f>CC43+CD43+CE43+CF43</f>
        <v>0</v>
      </c>
      <c r="CC43" s="137">
        <v>0</v>
      </c>
      <c r="CD43" s="137">
        <v>0</v>
      </c>
      <c r="CE43" s="142">
        <v>0</v>
      </c>
      <c r="CF43" s="142">
        <v>0</v>
      </c>
      <c r="CG43" s="130">
        <f>CH43+CI43+CJ43+CK43</f>
        <v>10.04819039036658</v>
      </c>
      <c r="CH43" s="137">
        <f>BX43+BN43+BD43+AT43+Z43+AJ43</f>
        <v>0</v>
      </c>
      <c r="CI43" s="137">
        <f t="shared" ref="CI43:CI47" si="50">BY43+BO43+BE43+AU43+AA43+AK43</f>
        <v>0</v>
      </c>
      <c r="CJ43" s="137">
        <f t="shared" ref="CJ43:CJ47" si="51">BZ43+BP43+BF43+AV43+AL43</f>
        <v>10.04819039036658</v>
      </c>
      <c r="CK43" s="137">
        <f t="shared" ref="CK43:CK47" si="52">CA43+BQ43+BG43+AW43+AC43+AM43</f>
        <v>0</v>
      </c>
      <c r="CL43" s="137">
        <f>CP43+CO43+CN43+CM43</f>
        <v>0</v>
      </c>
      <c r="CM43" s="137">
        <f>CC43+BS43+BI43+AY43+AE43+AO43</f>
        <v>0</v>
      </c>
      <c r="CN43" s="137">
        <f t="shared" ref="CN43:CN47" si="53">CD43+BT43+BJ43+AZ43+AF43+AP43</f>
        <v>0</v>
      </c>
      <c r="CO43" s="137">
        <f t="shared" ref="CO43:CO47" si="54">CE43+BU43+BK43+BA43+AQ43</f>
        <v>0</v>
      </c>
      <c r="CP43" s="137">
        <f t="shared" ref="CP43:CP47" si="55">CF43+BV43+BL43+BB43+AH43+AR43</f>
        <v>0</v>
      </c>
      <c r="CQ43" s="19" t="s">
        <v>137</v>
      </c>
    </row>
    <row r="44" spans="1:201" s="71" customFormat="1" ht="47.25" x14ac:dyDescent="0.2">
      <c r="A44" s="18" t="s">
        <v>224</v>
      </c>
      <c r="B44" s="143" t="s">
        <v>225</v>
      </c>
      <c r="C44" s="72" t="s">
        <v>226</v>
      </c>
      <c r="D44" s="67" t="s">
        <v>46</v>
      </c>
      <c r="E44" s="73">
        <v>2027</v>
      </c>
      <c r="F44" s="73">
        <v>2027</v>
      </c>
      <c r="G44" s="20" t="s">
        <v>137</v>
      </c>
      <c r="H44" s="82">
        <v>0</v>
      </c>
      <c r="I44" s="82">
        <v>0</v>
      </c>
      <c r="J44" s="82" t="s">
        <v>19</v>
      </c>
      <c r="K44" s="82" t="s">
        <v>19</v>
      </c>
      <c r="L44" s="82" t="s">
        <v>19</v>
      </c>
      <c r="M44" s="19" t="s">
        <v>19</v>
      </c>
      <c r="N44" s="130">
        <v>0</v>
      </c>
      <c r="O44" s="130">
        <v>0</v>
      </c>
      <c r="P44" s="130">
        <v>0</v>
      </c>
      <c r="Q44" s="130">
        <f>'[1]Освоение 2026-2030'!$K$43*1.2</f>
        <v>14.05566884901312</v>
      </c>
      <c r="R44" s="130" t="s">
        <v>19</v>
      </c>
      <c r="S44" s="130" t="s">
        <v>19</v>
      </c>
      <c r="T44" s="130">
        <f>Q44</f>
        <v>14.05566884901312</v>
      </c>
      <c r="U44" s="130" t="s">
        <v>19</v>
      </c>
      <c r="V44" s="130">
        <v>0</v>
      </c>
      <c r="W44" s="130">
        <v>0</v>
      </c>
      <c r="X44" s="130">
        <v>0</v>
      </c>
      <c r="Y44" s="130">
        <f>Z44+AA44+AB44+AC44</f>
        <v>0</v>
      </c>
      <c r="Z44" s="137">
        <v>0</v>
      </c>
      <c r="AA44" s="137">
        <v>0</v>
      </c>
      <c r="AB44" s="130">
        <v>0</v>
      </c>
      <c r="AC44" s="142">
        <v>0</v>
      </c>
      <c r="AD44" s="130">
        <f>AE44+AF44+AG44+AH44</f>
        <v>0</v>
      </c>
      <c r="AE44" s="137">
        <v>0</v>
      </c>
      <c r="AF44" s="137">
        <v>0</v>
      </c>
      <c r="AG44" s="142">
        <v>0</v>
      </c>
      <c r="AH44" s="142">
        <v>0</v>
      </c>
      <c r="AI44" s="130">
        <v>0</v>
      </c>
      <c r="AJ44" s="137">
        <v>0</v>
      </c>
      <c r="AK44" s="137">
        <v>0</v>
      </c>
      <c r="AL44" s="130">
        <v>0</v>
      </c>
      <c r="AM44" s="142">
        <v>0</v>
      </c>
      <c r="AN44" s="130">
        <f>AO44+AP44+AQ44+AR44</f>
        <v>0</v>
      </c>
      <c r="AO44" s="137">
        <v>0</v>
      </c>
      <c r="AP44" s="137">
        <v>0</v>
      </c>
      <c r="AQ44" s="142">
        <v>0</v>
      </c>
      <c r="AR44" s="142">
        <v>0</v>
      </c>
      <c r="AS44" s="130">
        <v>14.055999999999999</v>
      </c>
      <c r="AT44" s="137">
        <v>0</v>
      </c>
      <c r="AU44" s="137">
        <v>0</v>
      </c>
      <c r="AV44" s="130">
        <f>AS44</f>
        <v>14.055999999999999</v>
      </c>
      <c r="AW44" s="142">
        <v>0</v>
      </c>
      <c r="AX44" s="130">
        <f>AY44+AZ44+BA44+BB44</f>
        <v>0</v>
      </c>
      <c r="AY44" s="137">
        <v>0</v>
      </c>
      <c r="AZ44" s="137">
        <v>0</v>
      </c>
      <c r="BA44" s="142">
        <v>0</v>
      </c>
      <c r="BB44" s="142">
        <v>0</v>
      </c>
      <c r="BC44" s="130">
        <f>BD44+BE44+BF44+BG44</f>
        <v>0</v>
      </c>
      <c r="BD44" s="137">
        <v>0</v>
      </c>
      <c r="BE44" s="137">
        <v>0</v>
      </c>
      <c r="BF44" s="130">
        <v>0</v>
      </c>
      <c r="BG44" s="142">
        <v>0</v>
      </c>
      <c r="BH44" s="130">
        <f>BI44+BJ44+BK44+BL44</f>
        <v>0</v>
      </c>
      <c r="BI44" s="137">
        <v>0</v>
      </c>
      <c r="BJ44" s="137">
        <v>0</v>
      </c>
      <c r="BK44" s="142">
        <v>0</v>
      </c>
      <c r="BL44" s="142">
        <v>0</v>
      </c>
      <c r="BM44" s="130">
        <f>BN44+BO44+BP44+BQ44</f>
        <v>0</v>
      </c>
      <c r="BN44" s="137">
        <v>0</v>
      </c>
      <c r="BO44" s="137">
        <v>0</v>
      </c>
      <c r="BP44" s="130">
        <v>0</v>
      </c>
      <c r="BQ44" s="142">
        <v>0</v>
      </c>
      <c r="BR44" s="130">
        <f>BS44+BT44+BU44+BV44</f>
        <v>0</v>
      </c>
      <c r="BS44" s="137">
        <v>0</v>
      </c>
      <c r="BT44" s="137">
        <v>0</v>
      </c>
      <c r="BU44" s="142">
        <v>0</v>
      </c>
      <c r="BV44" s="142">
        <v>0</v>
      </c>
      <c r="BW44" s="130">
        <f>BX44+BY44+BZ44+CA44</f>
        <v>0</v>
      </c>
      <c r="BX44" s="137">
        <v>0</v>
      </c>
      <c r="BY44" s="137">
        <v>0</v>
      </c>
      <c r="BZ44" s="130">
        <v>0</v>
      </c>
      <c r="CA44" s="142">
        <v>0</v>
      </c>
      <c r="CB44" s="130">
        <f>CC44+CD44+CE44+CF44</f>
        <v>0</v>
      </c>
      <c r="CC44" s="137">
        <v>0</v>
      </c>
      <c r="CD44" s="137">
        <v>0</v>
      </c>
      <c r="CE44" s="142">
        <v>0</v>
      </c>
      <c r="CF44" s="142">
        <v>0</v>
      </c>
      <c r="CG44" s="130">
        <f>CH44+CI44+CJ44+CK44</f>
        <v>14.055999999999999</v>
      </c>
      <c r="CH44" s="137">
        <f>BX44+BN44+BD44+AT44+Z44+AJ44</f>
        <v>0</v>
      </c>
      <c r="CI44" s="137">
        <f t="shared" si="50"/>
        <v>0</v>
      </c>
      <c r="CJ44" s="137">
        <f t="shared" si="51"/>
        <v>14.055999999999999</v>
      </c>
      <c r="CK44" s="137">
        <f t="shared" si="52"/>
        <v>0</v>
      </c>
      <c r="CL44" s="137">
        <f t="shared" ref="CL44:CL47" si="56">CP44+CO44+CN44+CM44</f>
        <v>0</v>
      </c>
      <c r="CM44" s="137">
        <f>CC44+BS44+BI44+AY44+AE44+AO44</f>
        <v>0</v>
      </c>
      <c r="CN44" s="137">
        <f t="shared" si="53"/>
        <v>0</v>
      </c>
      <c r="CO44" s="137">
        <f t="shared" si="54"/>
        <v>0</v>
      </c>
      <c r="CP44" s="137">
        <f t="shared" si="55"/>
        <v>0</v>
      </c>
      <c r="CQ44" s="19" t="s">
        <v>137</v>
      </c>
    </row>
    <row r="45" spans="1:201" s="71" customFormat="1" ht="47.25" x14ac:dyDescent="0.2">
      <c r="A45" s="18" t="s">
        <v>227</v>
      </c>
      <c r="B45" s="107" t="s">
        <v>228</v>
      </c>
      <c r="C45" s="72" t="s">
        <v>229</v>
      </c>
      <c r="D45" s="67" t="s">
        <v>46</v>
      </c>
      <c r="E45" s="73">
        <v>2028</v>
      </c>
      <c r="F45" s="73">
        <v>2028</v>
      </c>
      <c r="G45" s="20" t="s">
        <v>137</v>
      </c>
      <c r="H45" s="82">
        <v>0</v>
      </c>
      <c r="I45" s="82">
        <v>0</v>
      </c>
      <c r="J45" s="82" t="s">
        <v>19</v>
      </c>
      <c r="K45" s="82" t="s">
        <v>19</v>
      </c>
      <c r="L45" s="82" t="s">
        <v>19</v>
      </c>
      <c r="M45" s="19" t="s">
        <v>19</v>
      </c>
      <c r="N45" s="130">
        <v>0</v>
      </c>
      <c r="O45" s="130">
        <v>0</v>
      </c>
      <c r="P45" s="130">
        <v>0</v>
      </c>
      <c r="Q45" s="130">
        <v>3.5422775999999998</v>
      </c>
      <c r="R45" s="130" t="s">
        <v>19</v>
      </c>
      <c r="S45" s="130" t="s">
        <v>19</v>
      </c>
      <c r="T45" s="130">
        <f>Q45</f>
        <v>3.5422775999999998</v>
      </c>
      <c r="U45" s="130" t="s">
        <v>19</v>
      </c>
      <c r="V45" s="130">
        <v>0</v>
      </c>
      <c r="W45" s="130">
        <v>0</v>
      </c>
      <c r="X45" s="130">
        <v>0</v>
      </c>
      <c r="Y45" s="130">
        <f>Z45+AA45+AB45+AC45</f>
        <v>0</v>
      </c>
      <c r="Z45" s="137">
        <v>0</v>
      </c>
      <c r="AA45" s="137">
        <v>0</v>
      </c>
      <c r="AB45" s="130">
        <v>0</v>
      </c>
      <c r="AC45" s="142">
        <v>0</v>
      </c>
      <c r="AD45" s="130">
        <f>AE45+AF45+AG45+AH45</f>
        <v>0</v>
      </c>
      <c r="AE45" s="137">
        <v>0</v>
      </c>
      <c r="AF45" s="137">
        <v>0</v>
      </c>
      <c r="AG45" s="142">
        <v>0</v>
      </c>
      <c r="AH45" s="142">
        <v>0</v>
      </c>
      <c r="AI45" s="130">
        <v>0</v>
      </c>
      <c r="AJ45" s="137">
        <v>0</v>
      </c>
      <c r="AK45" s="137">
        <v>0</v>
      </c>
      <c r="AL45" s="130">
        <v>0</v>
      </c>
      <c r="AM45" s="142">
        <v>0</v>
      </c>
      <c r="AN45" s="130">
        <f>AO45+AP45+AQ45+AR45</f>
        <v>0</v>
      </c>
      <c r="AO45" s="137">
        <v>0</v>
      </c>
      <c r="AP45" s="137">
        <v>0</v>
      </c>
      <c r="AQ45" s="142">
        <v>0</v>
      </c>
      <c r="AR45" s="142">
        <v>0</v>
      </c>
      <c r="AS45" s="130">
        <v>0</v>
      </c>
      <c r="AT45" s="137">
        <v>0</v>
      </c>
      <c r="AU45" s="137">
        <v>0</v>
      </c>
      <c r="AV45" s="130">
        <v>0</v>
      </c>
      <c r="AW45" s="142">
        <v>0</v>
      </c>
      <c r="AX45" s="130">
        <f>AY45+AZ45+BA45+BB45</f>
        <v>0</v>
      </c>
      <c r="AY45" s="137">
        <v>0</v>
      </c>
      <c r="AZ45" s="137">
        <v>0</v>
      </c>
      <c r="BA45" s="142">
        <v>0</v>
      </c>
      <c r="BB45" s="142">
        <v>0</v>
      </c>
      <c r="BC45" s="130">
        <v>3.5419999999999998</v>
      </c>
      <c r="BD45" s="137">
        <v>0</v>
      </c>
      <c r="BE45" s="137">
        <v>0</v>
      </c>
      <c r="BF45" s="130">
        <f>BC45</f>
        <v>3.5419999999999998</v>
      </c>
      <c r="BG45" s="142">
        <v>0</v>
      </c>
      <c r="BH45" s="130">
        <f>BI45+BJ45+BK45+BL45</f>
        <v>0</v>
      </c>
      <c r="BI45" s="137">
        <v>0</v>
      </c>
      <c r="BJ45" s="137">
        <v>0</v>
      </c>
      <c r="BK45" s="142">
        <v>0</v>
      </c>
      <c r="BL45" s="142">
        <v>0</v>
      </c>
      <c r="BM45" s="130">
        <f>BN45+BO45+BP45+BQ45</f>
        <v>0</v>
      </c>
      <c r="BN45" s="137">
        <v>0</v>
      </c>
      <c r="BO45" s="137">
        <v>0</v>
      </c>
      <c r="BP45" s="130">
        <v>0</v>
      </c>
      <c r="BQ45" s="142">
        <v>0</v>
      </c>
      <c r="BR45" s="130">
        <f>BS45+BT45+BU45+BV45</f>
        <v>0</v>
      </c>
      <c r="BS45" s="137">
        <v>0</v>
      </c>
      <c r="BT45" s="137">
        <v>0</v>
      </c>
      <c r="BU45" s="142">
        <v>0</v>
      </c>
      <c r="BV45" s="142">
        <v>0</v>
      </c>
      <c r="BW45" s="130">
        <f>BX45+BY45+BZ45+CA45</f>
        <v>0</v>
      </c>
      <c r="BX45" s="137">
        <v>0</v>
      </c>
      <c r="BY45" s="137">
        <v>0</v>
      </c>
      <c r="BZ45" s="130">
        <v>0</v>
      </c>
      <c r="CA45" s="142">
        <v>0</v>
      </c>
      <c r="CB45" s="130">
        <f>CC45+CD45+CE45+CF45</f>
        <v>0</v>
      </c>
      <c r="CC45" s="137">
        <v>0</v>
      </c>
      <c r="CD45" s="137">
        <v>0</v>
      </c>
      <c r="CE45" s="142">
        <v>0</v>
      </c>
      <c r="CF45" s="142">
        <v>0</v>
      </c>
      <c r="CG45" s="130">
        <f>CH45+CI45+CJ45+CK45</f>
        <v>3.5419999999999998</v>
      </c>
      <c r="CH45" s="137">
        <f>BX45+BN45+BD45+AT45+Z45+AJ45</f>
        <v>0</v>
      </c>
      <c r="CI45" s="137">
        <f t="shared" si="50"/>
        <v>0</v>
      </c>
      <c r="CJ45" s="137">
        <f t="shared" si="51"/>
        <v>3.5419999999999998</v>
      </c>
      <c r="CK45" s="137">
        <f t="shared" si="52"/>
        <v>0</v>
      </c>
      <c r="CL45" s="137">
        <f t="shared" si="56"/>
        <v>0</v>
      </c>
      <c r="CM45" s="137">
        <f>CC45+BS45+BI45+AY45+AE45+AO45</f>
        <v>0</v>
      </c>
      <c r="CN45" s="137">
        <f t="shared" si="53"/>
        <v>0</v>
      </c>
      <c r="CO45" s="137">
        <f t="shared" si="54"/>
        <v>0</v>
      </c>
      <c r="CP45" s="137">
        <f t="shared" si="55"/>
        <v>0</v>
      </c>
      <c r="CQ45" s="19" t="s">
        <v>137</v>
      </c>
    </row>
    <row r="46" spans="1:201" s="71" customFormat="1" ht="31.5" x14ac:dyDescent="0.2">
      <c r="A46" s="18" t="s">
        <v>230</v>
      </c>
      <c r="B46" s="107" t="s">
        <v>231</v>
      </c>
      <c r="C46" s="72" t="s">
        <v>232</v>
      </c>
      <c r="D46" s="67" t="s">
        <v>46</v>
      </c>
      <c r="E46" s="73">
        <v>2028</v>
      </c>
      <c r="F46" s="73">
        <v>2028</v>
      </c>
      <c r="G46" s="20" t="s">
        <v>137</v>
      </c>
      <c r="H46" s="82">
        <v>0</v>
      </c>
      <c r="I46" s="82">
        <v>0</v>
      </c>
      <c r="J46" s="82" t="s">
        <v>19</v>
      </c>
      <c r="K46" s="82" t="s">
        <v>19</v>
      </c>
      <c r="L46" s="82" t="s">
        <v>19</v>
      </c>
      <c r="M46" s="19" t="s">
        <v>19</v>
      </c>
      <c r="N46" s="130">
        <v>0</v>
      </c>
      <c r="O46" s="130">
        <v>0</v>
      </c>
      <c r="P46" s="130">
        <v>0</v>
      </c>
      <c r="Q46" s="130">
        <v>3.5422775999999998</v>
      </c>
      <c r="R46" s="130" t="s">
        <v>19</v>
      </c>
      <c r="S46" s="130" t="s">
        <v>19</v>
      </c>
      <c r="T46" s="130">
        <f>Q46</f>
        <v>3.5422775999999998</v>
      </c>
      <c r="U46" s="130" t="s">
        <v>19</v>
      </c>
      <c r="V46" s="130">
        <v>0</v>
      </c>
      <c r="W46" s="130">
        <v>0</v>
      </c>
      <c r="X46" s="130">
        <v>0</v>
      </c>
      <c r="Y46" s="130">
        <f>Z46+AA46+AB46+AC46</f>
        <v>0</v>
      </c>
      <c r="Z46" s="137">
        <v>0</v>
      </c>
      <c r="AA46" s="137">
        <v>0</v>
      </c>
      <c r="AB46" s="130">
        <v>0</v>
      </c>
      <c r="AC46" s="142">
        <v>0</v>
      </c>
      <c r="AD46" s="130">
        <f>AE46+AF46+AG46+AH46</f>
        <v>0</v>
      </c>
      <c r="AE46" s="137">
        <v>0</v>
      </c>
      <c r="AF46" s="137">
        <v>0</v>
      </c>
      <c r="AG46" s="142">
        <v>0</v>
      </c>
      <c r="AH46" s="142">
        <v>0</v>
      </c>
      <c r="AI46" s="130">
        <v>0</v>
      </c>
      <c r="AJ46" s="137">
        <v>0</v>
      </c>
      <c r="AK46" s="137">
        <v>0</v>
      </c>
      <c r="AL46" s="130">
        <v>0</v>
      </c>
      <c r="AM46" s="142">
        <v>0</v>
      </c>
      <c r="AN46" s="130">
        <f>AO46+AP46+AQ46+AR46</f>
        <v>0</v>
      </c>
      <c r="AO46" s="137">
        <v>0</v>
      </c>
      <c r="AP46" s="137">
        <v>0</v>
      </c>
      <c r="AQ46" s="142">
        <v>0</v>
      </c>
      <c r="AR46" s="142">
        <v>0</v>
      </c>
      <c r="AS46" s="130">
        <v>0</v>
      </c>
      <c r="AT46" s="137">
        <v>0</v>
      </c>
      <c r="AU46" s="137">
        <v>0</v>
      </c>
      <c r="AV46" s="130">
        <v>0</v>
      </c>
      <c r="AW46" s="142">
        <v>0</v>
      </c>
      <c r="AX46" s="130">
        <f>AY46+AZ46+BA46+BB46</f>
        <v>0</v>
      </c>
      <c r="AY46" s="137">
        <v>0</v>
      </c>
      <c r="AZ46" s="137">
        <v>0</v>
      </c>
      <c r="BA46" s="142">
        <v>0</v>
      </c>
      <c r="BB46" s="142">
        <v>0</v>
      </c>
      <c r="BC46" s="130">
        <v>3.5419999999999998</v>
      </c>
      <c r="BD46" s="137">
        <v>0</v>
      </c>
      <c r="BE46" s="137">
        <v>0</v>
      </c>
      <c r="BF46" s="130">
        <f t="shared" ref="BF46:BF47" si="57">BC46</f>
        <v>3.5419999999999998</v>
      </c>
      <c r="BG46" s="142">
        <v>0</v>
      </c>
      <c r="BH46" s="130">
        <f>BI46+BJ46+BK46+BL46</f>
        <v>0</v>
      </c>
      <c r="BI46" s="137">
        <v>0</v>
      </c>
      <c r="BJ46" s="137">
        <v>0</v>
      </c>
      <c r="BK46" s="142">
        <v>0</v>
      </c>
      <c r="BL46" s="142">
        <v>0</v>
      </c>
      <c r="BM46" s="130">
        <f>BN46+BO46+BP46+BQ46</f>
        <v>0</v>
      </c>
      <c r="BN46" s="137">
        <v>0</v>
      </c>
      <c r="BO46" s="137">
        <v>0</v>
      </c>
      <c r="BP46" s="130">
        <v>0</v>
      </c>
      <c r="BQ46" s="142">
        <v>0</v>
      </c>
      <c r="BR46" s="130">
        <f>BS46+BT46+BU46+BV46</f>
        <v>0</v>
      </c>
      <c r="BS46" s="137">
        <v>0</v>
      </c>
      <c r="BT46" s="137">
        <v>0</v>
      </c>
      <c r="BU46" s="142">
        <v>0</v>
      </c>
      <c r="BV46" s="142">
        <v>0</v>
      </c>
      <c r="BW46" s="130">
        <f>BX46+BY46+BZ46+CA46</f>
        <v>0</v>
      </c>
      <c r="BX46" s="137">
        <v>0</v>
      </c>
      <c r="BY46" s="137">
        <v>0</v>
      </c>
      <c r="BZ46" s="130">
        <v>0</v>
      </c>
      <c r="CA46" s="142">
        <v>0</v>
      </c>
      <c r="CB46" s="130">
        <f>CC46+CD46+CE46+CF46</f>
        <v>0</v>
      </c>
      <c r="CC46" s="137">
        <v>0</v>
      </c>
      <c r="CD46" s="137">
        <v>0</v>
      </c>
      <c r="CE46" s="142">
        <v>0</v>
      </c>
      <c r="CF46" s="142">
        <v>0</v>
      </c>
      <c r="CG46" s="130">
        <f>CH46+CI46+CJ46+CK46</f>
        <v>3.5419999999999998</v>
      </c>
      <c r="CH46" s="137">
        <f>BX46+BN46+BD46+AT46+Z46+AJ46</f>
        <v>0</v>
      </c>
      <c r="CI46" s="137">
        <f t="shared" si="50"/>
        <v>0</v>
      </c>
      <c r="CJ46" s="137">
        <f t="shared" si="51"/>
        <v>3.5419999999999998</v>
      </c>
      <c r="CK46" s="137">
        <f t="shared" si="52"/>
        <v>0</v>
      </c>
      <c r="CL46" s="137">
        <f t="shared" si="56"/>
        <v>0</v>
      </c>
      <c r="CM46" s="137">
        <f>CC46+BS46+BI46+AY46+AE46+AO46</f>
        <v>0</v>
      </c>
      <c r="CN46" s="137">
        <f t="shared" si="53"/>
        <v>0</v>
      </c>
      <c r="CO46" s="137">
        <f t="shared" si="54"/>
        <v>0</v>
      </c>
      <c r="CP46" s="137">
        <f t="shared" si="55"/>
        <v>0</v>
      </c>
      <c r="CQ46" s="19" t="s">
        <v>137</v>
      </c>
    </row>
    <row r="47" spans="1:201" s="71" customFormat="1" ht="47.25" x14ac:dyDescent="0.2">
      <c r="A47" s="18" t="s">
        <v>233</v>
      </c>
      <c r="B47" s="107" t="s">
        <v>234</v>
      </c>
      <c r="C47" s="72" t="s">
        <v>235</v>
      </c>
      <c r="D47" s="67" t="s">
        <v>46</v>
      </c>
      <c r="E47" s="73">
        <v>2028</v>
      </c>
      <c r="F47" s="73">
        <v>2028</v>
      </c>
      <c r="G47" s="20" t="s">
        <v>137</v>
      </c>
      <c r="H47" s="82">
        <v>0</v>
      </c>
      <c r="I47" s="82">
        <v>0</v>
      </c>
      <c r="J47" s="82" t="s">
        <v>19</v>
      </c>
      <c r="K47" s="82" t="s">
        <v>19</v>
      </c>
      <c r="L47" s="82" t="s">
        <v>19</v>
      </c>
      <c r="M47" s="19" t="s">
        <v>19</v>
      </c>
      <c r="N47" s="130">
        <v>0</v>
      </c>
      <c r="O47" s="130">
        <v>0</v>
      </c>
      <c r="P47" s="130">
        <v>0</v>
      </c>
      <c r="Q47" s="130">
        <v>3.5422775999999998</v>
      </c>
      <c r="R47" s="130" t="s">
        <v>19</v>
      </c>
      <c r="S47" s="130" t="s">
        <v>19</v>
      </c>
      <c r="T47" s="130">
        <f>Q47</f>
        <v>3.5422775999999998</v>
      </c>
      <c r="U47" s="130" t="s">
        <v>19</v>
      </c>
      <c r="V47" s="130">
        <v>0</v>
      </c>
      <c r="W47" s="130">
        <v>0</v>
      </c>
      <c r="X47" s="130">
        <v>0</v>
      </c>
      <c r="Y47" s="130">
        <f>Z47+AA47+AB47+AC47</f>
        <v>0</v>
      </c>
      <c r="Z47" s="137">
        <v>0</v>
      </c>
      <c r="AA47" s="137">
        <v>0</v>
      </c>
      <c r="AB47" s="130">
        <v>0</v>
      </c>
      <c r="AC47" s="142">
        <v>0</v>
      </c>
      <c r="AD47" s="130">
        <f>AE47+AF47+AG47+AH47</f>
        <v>0</v>
      </c>
      <c r="AE47" s="137">
        <v>0</v>
      </c>
      <c r="AF47" s="137">
        <v>0</v>
      </c>
      <c r="AG47" s="142">
        <v>0</v>
      </c>
      <c r="AH47" s="142">
        <v>0</v>
      </c>
      <c r="AI47" s="130">
        <v>0</v>
      </c>
      <c r="AJ47" s="137">
        <v>0</v>
      </c>
      <c r="AK47" s="137">
        <v>0</v>
      </c>
      <c r="AL47" s="130">
        <v>0</v>
      </c>
      <c r="AM47" s="142">
        <v>0</v>
      </c>
      <c r="AN47" s="130">
        <f>AO47+AP47+AQ47+AR47</f>
        <v>0</v>
      </c>
      <c r="AO47" s="137">
        <v>0</v>
      </c>
      <c r="AP47" s="137">
        <v>0</v>
      </c>
      <c r="AQ47" s="142">
        <v>0</v>
      </c>
      <c r="AR47" s="142">
        <v>0</v>
      </c>
      <c r="AS47" s="130">
        <v>0</v>
      </c>
      <c r="AT47" s="137">
        <v>0</v>
      </c>
      <c r="AU47" s="137">
        <v>0</v>
      </c>
      <c r="AV47" s="130">
        <v>0</v>
      </c>
      <c r="AW47" s="142">
        <v>0</v>
      </c>
      <c r="AX47" s="130">
        <f>AY47+AZ47+BA47+BB47</f>
        <v>0</v>
      </c>
      <c r="AY47" s="137">
        <v>0</v>
      </c>
      <c r="AZ47" s="137">
        <v>0</v>
      </c>
      <c r="BA47" s="142">
        <v>0</v>
      </c>
      <c r="BB47" s="142">
        <v>0</v>
      </c>
      <c r="BC47" s="130">
        <v>3.5419999999999998</v>
      </c>
      <c r="BD47" s="137">
        <v>0</v>
      </c>
      <c r="BE47" s="137">
        <v>0</v>
      </c>
      <c r="BF47" s="130">
        <f t="shared" si="57"/>
        <v>3.5419999999999998</v>
      </c>
      <c r="BG47" s="142">
        <v>0</v>
      </c>
      <c r="BH47" s="130">
        <f>BI47+BJ47+BK47+BL47</f>
        <v>0</v>
      </c>
      <c r="BI47" s="137">
        <v>0</v>
      </c>
      <c r="BJ47" s="137">
        <v>0</v>
      </c>
      <c r="BK47" s="142">
        <v>0</v>
      </c>
      <c r="BL47" s="142">
        <v>0</v>
      </c>
      <c r="BM47" s="130">
        <f>BN47+BO47+BP47+BQ47</f>
        <v>0</v>
      </c>
      <c r="BN47" s="137">
        <v>0</v>
      </c>
      <c r="BO47" s="137">
        <v>0</v>
      </c>
      <c r="BP47" s="130">
        <v>0</v>
      </c>
      <c r="BQ47" s="142">
        <v>0</v>
      </c>
      <c r="BR47" s="130">
        <f>BS47+BT47+BU47+BV47</f>
        <v>0</v>
      </c>
      <c r="BS47" s="137">
        <v>0</v>
      </c>
      <c r="BT47" s="137">
        <v>0</v>
      </c>
      <c r="BU47" s="142">
        <v>0</v>
      </c>
      <c r="BV47" s="142">
        <v>0</v>
      </c>
      <c r="BW47" s="130">
        <f>BX47+BY47+BZ47+CA47</f>
        <v>0</v>
      </c>
      <c r="BX47" s="137">
        <v>0</v>
      </c>
      <c r="BY47" s="137">
        <v>0</v>
      </c>
      <c r="BZ47" s="130">
        <v>0</v>
      </c>
      <c r="CA47" s="142">
        <v>0</v>
      </c>
      <c r="CB47" s="130">
        <f>CC47+CD47+CE47+CF47</f>
        <v>0</v>
      </c>
      <c r="CC47" s="137">
        <v>0</v>
      </c>
      <c r="CD47" s="137">
        <v>0</v>
      </c>
      <c r="CE47" s="142">
        <v>0</v>
      </c>
      <c r="CF47" s="142">
        <v>0</v>
      </c>
      <c r="CG47" s="130">
        <f>CH47+CI47+CJ47+CK47</f>
        <v>3.5419999999999998</v>
      </c>
      <c r="CH47" s="137">
        <f>BX47+BN47+BD47+AT47+Z47+AJ47</f>
        <v>0</v>
      </c>
      <c r="CI47" s="137">
        <f t="shared" si="50"/>
        <v>0</v>
      </c>
      <c r="CJ47" s="137">
        <f t="shared" si="51"/>
        <v>3.5419999999999998</v>
      </c>
      <c r="CK47" s="137">
        <f t="shared" si="52"/>
        <v>0</v>
      </c>
      <c r="CL47" s="137">
        <f t="shared" si="56"/>
        <v>0</v>
      </c>
      <c r="CM47" s="137">
        <f>CC47+BS47+BI47+AY47+AE47+AO47</f>
        <v>0</v>
      </c>
      <c r="CN47" s="137">
        <f t="shared" si="53"/>
        <v>0</v>
      </c>
      <c r="CO47" s="137">
        <f t="shared" si="54"/>
        <v>0</v>
      </c>
      <c r="CP47" s="137">
        <f t="shared" si="55"/>
        <v>0</v>
      </c>
      <c r="CQ47" s="19" t="s">
        <v>137</v>
      </c>
    </row>
    <row r="48" spans="1:201" ht="31.5" x14ac:dyDescent="0.2">
      <c r="A48" s="56" t="s">
        <v>111</v>
      </c>
      <c r="B48" s="62" t="s">
        <v>48</v>
      </c>
      <c r="C48" s="14" t="s">
        <v>18</v>
      </c>
      <c r="D48" s="40" t="s">
        <v>137</v>
      </c>
      <c r="E48" s="40" t="s">
        <v>137</v>
      </c>
      <c r="F48" s="40" t="s">
        <v>137</v>
      </c>
      <c r="G48" s="40" t="s">
        <v>137</v>
      </c>
      <c r="H48" s="125">
        <f>H49+H79</f>
        <v>0</v>
      </c>
      <c r="I48" s="125">
        <f>I49+I79</f>
        <v>0</v>
      </c>
      <c r="J48" s="41" t="s">
        <v>19</v>
      </c>
      <c r="K48" s="41" t="s">
        <v>19</v>
      </c>
      <c r="L48" s="41" t="s">
        <v>19</v>
      </c>
      <c r="M48" s="41" t="s">
        <v>19</v>
      </c>
      <c r="N48" s="128">
        <f t="shared" ref="N48:T48" si="58">N49+N79</f>
        <v>0</v>
      </c>
      <c r="O48" s="128">
        <f t="shared" si="58"/>
        <v>0</v>
      </c>
      <c r="P48" s="128">
        <f t="shared" si="58"/>
        <v>0</v>
      </c>
      <c r="Q48" s="128">
        <f t="shared" si="58"/>
        <v>256.77273131871647</v>
      </c>
      <c r="R48" s="128">
        <f t="shared" si="58"/>
        <v>0</v>
      </c>
      <c r="S48" s="128">
        <f t="shared" si="58"/>
        <v>51.34916755256743</v>
      </c>
      <c r="T48" s="128">
        <f t="shared" si="58"/>
        <v>241.73570838526851</v>
      </c>
      <c r="U48" s="128">
        <f>U49</f>
        <v>0</v>
      </c>
      <c r="V48" s="128">
        <f>V49</f>
        <v>0</v>
      </c>
      <c r="W48" s="128">
        <f>W49</f>
        <v>0</v>
      </c>
      <c r="X48" s="128">
        <f>X49</f>
        <v>0</v>
      </c>
      <c r="Y48" s="128">
        <f t="shared" ref="Y48:BD48" si="59">Y49+Y79</f>
        <v>30.914291730221318</v>
      </c>
      <c r="Z48" s="128">
        <f t="shared" si="59"/>
        <v>0</v>
      </c>
      <c r="AA48" s="128">
        <f t="shared" si="59"/>
        <v>0</v>
      </c>
      <c r="AB48" s="128">
        <f t="shared" si="59"/>
        <v>30.914291730221318</v>
      </c>
      <c r="AC48" s="128">
        <f t="shared" si="59"/>
        <v>0</v>
      </c>
      <c r="AD48" s="128">
        <f t="shared" si="59"/>
        <v>23.959692</v>
      </c>
      <c r="AE48" s="128">
        <f t="shared" si="59"/>
        <v>0</v>
      </c>
      <c r="AF48" s="128">
        <f t="shared" si="59"/>
        <v>0</v>
      </c>
      <c r="AG48" s="128">
        <f t="shared" si="59"/>
        <v>23.959692</v>
      </c>
      <c r="AH48" s="128">
        <f t="shared" si="59"/>
        <v>0</v>
      </c>
      <c r="AI48" s="128">
        <f t="shared" si="59"/>
        <v>35.982239999999997</v>
      </c>
      <c r="AJ48" s="128">
        <f t="shared" si="59"/>
        <v>0</v>
      </c>
      <c r="AK48" s="128">
        <f t="shared" si="59"/>
        <v>0</v>
      </c>
      <c r="AL48" s="128">
        <f t="shared" si="59"/>
        <v>35.982239999999997</v>
      </c>
      <c r="AM48" s="128">
        <f t="shared" si="59"/>
        <v>0</v>
      </c>
      <c r="AN48" s="128">
        <f t="shared" si="59"/>
        <v>0</v>
      </c>
      <c r="AO48" s="128">
        <f t="shared" si="59"/>
        <v>0</v>
      </c>
      <c r="AP48" s="128">
        <f t="shared" si="59"/>
        <v>0</v>
      </c>
      <c r="AQ48" s="128">
        <f t="shared" si="59"/>
        <v>0</v>
      </c>
      <c r="AR48" s="128">
        <f t="shared" si="59"/>
        <v>0</v>
      </c>
      <c r="AS48" s="128">
        <f t="shared" si="59"/>
        <v>40.452418799999997</v>
      </c>
      <c r="AT48" s="128">
        <f t="shared" si="59"/>
        <v>0</v>
      </c>
      <c r="AU48" s="128">
        <f t="shared" si="59"/>
        <v>0</v>
      </c>
      <c r="AV48" s="128">
        <f t="shared" si="59"/>
        <v>40.452418799999997</v>
      </c>
      <c r="AW48" s="128">
        <f t="shared" si="59"/>
        <v>0</v>
      </c>
      <c r="AX48" s="128">
        <f t="shared" si="59"/>
        <v>0</v>
      </c>
      <c r="AY48" s="128">
        <f t="shared" si="59"/>
        <v>0</v>
      </c>
      <c r="AZ48" s="128">
        <f t="shared" si="59"/>
        <v>0</v>
      </c>
      <c r="BA48" s="128">
        <f t="shared" si="59"/>
        <v>0</v>
      </c>
      <c r="BB48" s="128">
        <f t="shared" si="59"/>
        <v>0</v>
      </c>
      <c r="BC48" s="128">
        <f t="shared" si="59"/>
        <v>48.16336551961723</v>
      </c>
      <c r="BD48" s="128">
        <f t="shared" si="59"/>
        <v>0</v>
      </c>
      <c r="BE48" s="128">
        <f t="shared" ref="BE48:CJ48" si="60">BE49+BE79</f>
        <v>0</v>
      </c>
      <c r="BF48" s="128">
        <f t="shared" si="60"/>
        <v>48.16336551961723</v>
      </c>
      <c r="BG48" s="128">
        <f t="shared" si="60"/>
        <v>0</v>
      </c>
      <c r="BH48" s="128">
        <f t="shared" si="60"/>
        <v>0</v>
      </c>
      <c r="BI48" s="128">
        <f t="shared" si="60"/>
        <v>0</v>
      </c>
      <c r="BJ48" s="128">
        <f t="shared" si="60"/>
        <v>0</v>
      </c>
      <c r="BK48" s="128">
        <f t="shared" si="60"/>
        <v>0</v>
      </c>
      <c r="BL48" s="128">
        <f t="shared" si="60"/>
        <v>0</v>
      </c>
      <c r="BM48" s="128">
        <f t="shared" si="60"/>
        <v>40.055194800000002</v>
      </c>
      <c r="BN48" s="128">
        <f t="shared" si="60"/>
        <v>0</v>
      </c>
      <c r="BO48" s="128">
        <f t="shared" si="60"/>
        <v>0</v>
      </c>
      <c r="BP48" s="128">
        <f t="shared" si="60"/>
        <v>40.055194800000002</v>
      </c>
      <c r="BQ48" s="128">
        <f t="shared" si="60"/>
        <v>0</v>
      </c>
      <c r="BR48" s="128">
        <f t="shared" si="60"/>
        <v>0</v>
      </c>
      <c r="BS48" s="128">
        <f t="shared" si="60"/>
        <v>0</v>
      </c>
      <c r="BT48" s="128">
        <f t="shared" si="60"/>
        <v>0</v>
      </c>
      <c r="BU48" s="128">
        <f t="shared" si="60"/>
        <v>0</v>
      </c>
      <c r="BV48" s="128">
        <f t="shared" si="60"/>
        <v>0</v>
      </c>
      <c r="BW48" s="128">
        <f t="shared" si="60"/>
        <v>53.122797265651258</v>
      </c>
      <c r="BX48" s="128">
        <f t="shared" si="60"/>
        <v>0</v>
      </c>
      <c r="BY48" s="128">
        <f t="shared" si="60"/>
        <v>0</v>
      </c>
      <c r="BZ48" s="128">
        <f t="shared" si="60"/>
        <v>53.122797265651258</v>
      </c>
      <c r="CA48" s="128">
        <f t="shared" si="60"/>
        <v>0</v>
      </c>
      <c r="CB48" s="128">
        <f t="shared" si="60"/>
        <v>0</v>
      </c>
      <c r="CC48" s="128">
        <f t="shared" si="60"/>
        <v>0</v>
      </c>
      <c r="CD48" s="128">
        <f t="shared" si="60"/>
        <v>0</v>
      </c>
      <c r="CE48" s="128">
        <f t="shared" si="60"/>
        <v>0</v>
      </c>
      <c r="CF48" s="128">
        <f t="shared" si="60"/>
        <v>0</v>
      </c>
      <c r="CG48" s="128">
        <f t="shared" si="60"/>
        <v>217.77601638526849</v>
      </c>
      <c r="CH48" s="128">
        <f t="shared" si="60"/>
        <v>0</v>
      </c>
      <c r="CI48" s="128">
        <f t="shared" si="60"/>
        <v>0</v>
      </c>
      <c r="CJ48" s="128">
        <f t="shared" si="60"/>
        <v>217.77601638526849</v>
      </c>
      <c r="CK48" s="128">
        <f t="shared" ref="CK48:CP48" si="61">CK49+CK79</f>
        <v>0</v>
      </c>
      <c r="CL48" s="128">
        <f t="shared" si="61"/>
        <v>0</v>
      </c>
      <c r="CM48" s="128">
        <f t="shared" si="61"/>
        <v>0</v>
      </c>
      <c r="CN48" s="128">
        <f t="shared" si="61"/>
        <v>0</v>
      </c>
      <c r="CO48" s="128">
        <f t="shared" si="61"/>
        <v>0</v>
      </c>
      <c r="CP48" s="128">
        <f t="shared" si="61"/>
        <v>0</v>
      </c>
      <c r="CQ48" s="41"/>
    </row>
    <row r="49" spans="1:201" ht="18.75" x14ac:dyDescent="0.2">
      <c r="A49" s="57" t="s">
        <v>49</v>
      </c>
      <c r="B49" s="15" t="s">
        <v>50</v>
      </c>
      <c r="C49" s="16" t="s">
        <v>18</v>
      </c>
      <c r="D49" s="43" t="s">
        <v>137</v>
      </c>
      <c r="E49" s="43" t="s">
        <v>137</v>
      </c>
      <c r="F49" s="43" t="s">
        <v>137</v>
      </c>
      <c r="G49" s="43" t="s">
        <v>137</v>
      </c>
      <c r="H49" s="126">
        <f>SUM(H50:H78)</f>
        <v>0</v>
      </c>
      <c r="I49" s="126">
        <f t="shared" ref="I49:BT49" si="62">SUM(I50:I78)</f>
        <v>0</v>
      </c>
      <c r="J49" s="126">
        <f t="shared" si="62"/>
        <v>0</v>
      </c>
      <c r="K49" s="126">
        <f t="shared" si="62"/>
        <v>0</v>
      </c>
      <c r="L49" s="126">
        <f t="shared" si="62"/>
        <v>23.959692</v>
      </c>
      <c r="M49" s="126">
        <f t="shared" si="62"/>
        <v>0</v>
      </c>
      <c r="N49" s="126">
        <f t="shared" si="62"/>
        <v>0</v>
      </c>
      <c r="O49" s="126">
        <f t="shared" si="62"/>
        <v>0</v>
      </c>
      <c r="P49" s="126">
        <f t="shared" si="62"/>
        <v>0</v>
      </c>
      <c r="Q49" s="126">
        <f t="shared" si="62"/>
        <v>256.77273131871647</v>
      </c>
      <c r="R49" s="126">
        <f t="shared" si="62"/>
        <v>0</v>
      </c>
      <c r="S49" s="126">
        <f t="shared" si="62"/>
        <v>51.34916755256743</v>
      </c>
      <c r="T49" s="126">
        <f t="shared" si="62"/>
        <v>241.73570838526851</v>
      </c>
      <c r="U49" s="126">
        <f t="shared" si="62"/>
        <v>0</v>
      </c>
      <c r="V49" s="126">
        <f t="shared" si="62"/>
        <v>0</v>
      </c>
      <c r="W49" s="126">
        <f t="shared" si="62"/>
        <v>0</v>
      </c>
      <c r="X49" s="126">
        <f t="shared" si="62"/>
        <v>0</v>
      </c>
      <c r="Y49" s="126">
        <f t="shared" si="62"/>
        <v>30.914291730221318</v>
      </c>
      <c r="Z49" s="126">
        <f t="shared" si="62"/>
        <v>0</v>
      </c>
      <c r="AA49" s="126">
        <f t="shared" si="62"/>
        <v>0</v>
      </c>
      <c r="AB49" s="126">
        <f t="shared" si="62"/>
        <v>30.914291730221318</v>
      </c>
      <c r="AC49" s="126">
        <f t="shared" si="62"/>
        <v>0</v>
      </c>
      <c r="AD49" s="126">
        <f t="shared" si="62"/>
        <v>23.959692</v>
      </c>
      <c r="AE49" s="126">
        <f t="shared" si="62"/>
        <v>0</v>
      </c>
      <c r="AF49" s="126">
        <f t="shared" si="62"/>
        <v>0</v>
      </c>
      <c r="AG49" s="126">
        <f t="shared" si="62"/>
        <v>23.959692</v>
      </c>
      <c r="AH49" s="126">
        <f t="shared" si="62"/>
        <v>0</v>
      </c>
      <c r="AI49" s="126">
        <f t="shared" si="62"/>
        <v>35.982239999999997</v>
      </c>
      <c r="AJ49" s="126">
        <f t="shared" si="62"/>
        <v>0</v>
      </c>
      <c r="AK49" s="126">
        <f t="shared" si="62"/>
        <v>0</v>
      </c>
      <c r="AL49" s="126">
        <f t="shared" si="62"/>
        <v>35.982239999999997</v>
      </c>
      <c r="AM49" s="126">
        <f t="shared" si="62"/>
        <v>0</v>
      </c>
      <c r="AN49" s="126">
        <f t="shared" si="62"/>
        <v>0</v>
      </c>
      <c r="AO49" s="126">
        <f t="shared" si="62"/>
        <v>0</v>
      </c>
      <c r="AP49" s="126">
        <f t="shared" si="62"/>
        <v>0</v>
      </c>
      <c r="AQ49" s="126">
        <f t="shared" si="62"/>
        <v>0</v>
      </c>
      <c r="AR49" s="126">
        <f t="shared" si="62"/>
        <v>0</v>
      </c>
      <c r="AS49" s="126">
        <f t="shared" si="62"/>
        <v>40.452418799999997</v>
      </c>
      <c r="AT49" s="126">
        <f t="shared" si="62"/>
        <v>0</v>
      </c>
      <c r="AU49" s="126">
        <f t="shared" si="62"/>
        <v>0</v>
      </c>
      <c r="AV49" s="126">
        <f t="shared" si="62"/>
        <v>40.452418799999997</v>
      </c>
      <c r="AW49" s="126">
        <f t="shared" si="62"/>
        <v>0</v>
      </c>
      <c r="AX49" s="126">
        <f t="shared" si="62"/>
        <v>0</v>
      </c>
      <c r="AY49" s="126">
        <f t="shared" si="62"/>
        <v>0</v>
      </c>
      <c r="AZ49" s="126">
        <f t="shared" si="62"/>
        <v>0</v>
      </c>
      <c r="BA49" s="126">
        <f t="shared" si="62"/>
        <v>0</v>
      </c>
      <c r="BB49" s="126">
        <f t="shared" si="62"/>
        <v>0</v>
      </c>
      <c r="BC49" s="126">
        <f t="shared" si="62"/>
        <v>48.16336551961723</v>
      </c>
      <c r="BD49" s="126">
        <f t="shared" si="62"/>
        <v>0</v>
      </c>
      <c r="BE49" s="126">
        <f t="shared" si="62"/>
        <v>0</v>
      </c>
      <c r="BF49" s="126">
        <f t="shared" si="62"/>
        <v>48.16336551961723</v>
      </c>
      <c r="BG49" s="126">
        <f t="shared" si="62"/>
        <v>0</v>
      </c>
      <c r="BH49" s="126">
        <f t="shared" si="62"/>
        <v>0</v>
      </c>
      <c r="BI49" s="126">
        <f t="shared" si="62"/>
        <v>0</v>
      </c>
      <c r="BJ49" s="126">
        <f t="shared" si="62"/>
        <v>0</v>
      </c>
      <c r="BK49" s="126">
        <f t="shared" si="62"/>
        <v>0</v>
      </c>
      <c r="BL49" s="126">
        <f t="shared" si="62"/>
        <v>0</v>
      </c>
      <c r="BM49" s="126">
        <f t="shared" si="62"/>
        <v>40.055194800000002</v>
      </c>
      <c r="BN49" s="126">
        <f t="shared" si="62"/>
        <v>0</v>
      </c>
      <c r="BO49" s="126">
        <f t="shared" si="62"/>
        <v>0</v>
      </c>
      <c r="BP49" s="126">
        <f t="shared" si="62"/>
        <v>40.055194800000002</v>
      </c>
      <c r="BQ49" s="126">
        <f t="shared" si="62"/>
        <v>0</v>
      </c>
      <c r="BR49" s="126">
        <f t="shared" si="62"/>
        <v>0</v>
      </c>
      <c r="BS49" s="126">
        <f t="shared" si="62"/>
        <v>0</v>
      </c>
      <c r="BT49" s="126">
        <f t="shared" si="62"/>
        <v>0</v>
      </c>
      <c r="BU49" s="126">
        <f t="shared" ref="BU49:CP49" si="63">SUM(BU50:BU78)</f>
        <v>0</v>
      </c>
      <c r="BV49" s="126">
        <f t="shared" si="63"/>
        <v>0</v>
      </c>
      <c r="BW49" s="126">
        <f t="shared" si="63"/>
        <v>53.122797265651258</v>
      </c>
      <c r="BX49" s="126">
        <f t="shared" si="63"/>
        <v>0</v>
      </c>
      <c r="BY49" s="126">
        <f t="shared" si="63"/>
        <v>0</v>
      </c>
      <c r="BZ49" s="126">
        <f t="shared" si="63"/>
        <v>53.122797265651258</v>
      </c>
      <c r="CA49" s="126">
        <f t="shared" si="63"/>
        <v>0</v>
      </c>
      <c r="CB49" s="126">
        <f t="shared" si="63"/>
        <v>0</v>
      </c>
      <c r="CC49" s="126">
        <f t="shared" si="63"/>
        <v>0</v>
      </c>
      <c r="CD49" s="126">
        <f t="shared" si="63"/>
        <v>0</v>
      </c>
      <c r="CE49" s="126">
        <f t="shared" si="63"/>
        <v>0</v>
      </c>
      <c r="CF49" s="126">
        <f t="shared" si="63"/>
        <v>0</v>
      </c>
      <c r="CG49" s="126">
        <f t="shared" si="63"/>
        <v>217.77601638526849</v>
      </c>
      <c r="CH49" s="126">
        <f t="shared" si="63"/>
        <v>0</v>
      </c>
      <c r="CI49" s="126">
        <f t="shared" si="63"/>
        <v>0</v>
      </c>
      <c r="CJ49" s="126">
        <f t="shared" si="63"/>
        <v>217.77601638526849</v>
      </c>
      <c r="CK49" s="126">
        <f t="shared" si="63"/>
        <v>0</v>
      </c>
      <c r="CL49" s="126">
        <f t="shared" si="63"/>
        <v>0</v>
      </c>
      <c r="CM49" s="126">
        <f t="shared" si="63"/>
        <v>0</v>
      </c>
      <c r="CN49" s="126">
        <f t="shared" si="63"/>
        <v>0</v>
      </c>
      <c r="CO49" s="126">
        <f t="shared" si="63"/>
        <v>0</v>
      </c>
      <c r="CP49" s="126">
        <f t="shared" si="63"/>
        <v>0</v>
      </c>
      <c r="CQ49" s="17"/>
    </row>
    <row r="50" spans="1:201" s="24" customFormat="1" ht="63" x14ac:dyDescent="0.2">
      <c r="A50" s="21" t="s">
        <v>117</v>
      </c>
      <c r="B50" s="84" t="s">
        <v>236</v>
      </c>
      <c r="C50" s="72" t="s">
        <v>237</v>
      </c>
      <c r="D50" s="67" t="s">
        <v>46</v>
      </c>
      <c r="E50" s="103">
        <v>2026</v>
      </c>
      <c r="F50" s="103">
        <v>2026</v>
      </c>
      <c r="G50" s="22" t="s">
        <v>137</v>
      </c>
      <c r="H50" s="25">
        <v>0</v>
      </c>
      <c r="I50" s="25">
        <v>0</v>
      </c>
      <c r="J50" s="67" t="s">
        <v>19</v>
      </c>
      <c r="K50" s="25" t="s">
        <v>19</v>
      </c>
      <c r="L50" s="25" t="s">
        <v>19</v>
      </c>
      <c r="M50" s="26" t="s">
        <v>19</v>
      </c>
      <c r="N50" s="132">
        <v>0</v>
      </c>
      <c r="O50" s="132">
        <v>0</v>
      </c>
      <c r="P50" s="130">
        <v>0</v>
      </c>
      <c r="Q50" s="130">
        <f>'[1]Освоение 2026-2030'!$AC$49*1.2</f>
        <v>22.937999999999999</v>
      </c>
      <c r="R50" s="130" t="s">
        <v>19</v>
      </c>
      <c r="S50" s="130" t="s">
        <v>19</v>
      </c>
      <c r="T50" s="130">
        <f>Q50</f>
        <v>22.937999999999999</v>
      </c>
      <c r="U50" s="130" t="s">
        <v>19</v>
      </c>
      <c r="V50" s="130">
        <v>0</v>
      </c>
      <c r="W50" s="130">
        <v>0</v>
      </c>
      <c r="X50" s="130">
        <v>0</v>
      </c>
      <c r="Y50" s="130">
        <f>Z50+AA50+AB50+AC50</f>
        <v>0</v>
      </c>
      <c r="Z50" s="137">
        <v>0</v>
      </c>
      <c r="AA50" s="137">
        <v>0</v>
      </c>
      <c r="AB50" s="130">
        <v>0</v>
      </c>
      <c r="AC50" s="142">
        <v>0</v>
      </c>
      <c r="AD50" s="130">
        <f>AE50+AF50+AG50+AH50</f>
        <v>0</v>
      </c>
      <c r="AE50" s="137">
        <v>0</v>
      </c>
      <c r="AF50" s="137">
        <v>0</v>
      </c>
      <c r="AG50" s="142">
        <v>0</v>
      </c>
      <c r="AH50" s="142">
        <v>0</v>
      </c>
      <c r="AI50" s="130">
        <v>22.937999999999999</v>
      </c>
      <c r="AJ50" s="137">
        <v>0</v>
      </c>
      <c r="AK50" s="137">
        <v>0</v>
      </c>
      <c r="AL50" s="130">
        <v>22.937999999999999</v>
      </c>
      <c r="AM50" s="142">
        <v>0</v>
      </c>
      <c r="AN50" s="130">
        <f>AO50+AP50+AQ50+AR50</f>
        <v>0</v>
      </c>
      <c r="AO50" s="137">
        <v>0</v>
      </c>
      <c r="AP50" s="137">
        <v>0</v>
      </c>
      <c r="AQ50" s="142">
        <v>0</v>
      </c>
      <c r="AR50" s="142">
        <v>0</v>
      </c>
      <c r="AS50" s="130">
        <v>0</v>
      </c>
      <c r="AT50" s="137">
        <v>0</v>
      </c>
      <c r="AU50" s="137">
        <v>0</v>
      </c>
      <c r="AV50" s="130">
        <v>0</v>
      </c>
      <c r="AW50" s="142">
        <v>0</v>
      </c>
      <c r="AX50" s="130">
        <f>AY50+AZ50+BA50+BB50</f>
        <v>0</v>
      </c>
      <c r="AY50" s="137">
        <v>0</v>
      </c>
      <c r="AZ50" s="137">
        <v>0</v>
      </c>
      <c r="BA50" s="142">
        <v>0</v>
      </c>
      <c r="BB50" s="142">
        <v>0</v>
      </c>
      <c r="BC50" s="130">
        <v>0</v>
      </c>
      <c r="BD50" s="137">
        <v>0</v>
      </c>
      <c r="BE50" s="137">
        <v>0</v>
      </c>
      <c r="BF50" s="130">
        <f t="shared" ref="BF50" si="64">BC50</f>
        <v>0</v>
      </c>
      <c r="BG50" s="142">
        <v>0</v>
      </c>
      <c r="BH50" s="130">
        <f>BI50+BJ50+BK50+BL50</f>
        <v>0</v>
      </c>
      <c r="BI50" s="137">
        <v>0</v>
      </c>
      <c r="BJ50" s="137">
        <v>0</v>
      </c>
      <c r="BK50" s="142">
        <v>0</v>
      </c>
      <c r="BL50" s="142">
        <v>0</v>
      </c>
      <c r="BM50" s="130">
        <f>BN50+BO50+BP50+BQ50</f>
        <v>0</v>
      </c>
      <c r="BN50" s="137">
        <v>0</v>
      </c>
      <c r="BO50" s="137">
        <v>0</v>
      </c>
      <c r="BP50" s="130">
        <v>0</v>
      </c>
      <c r="BQ50" s="142">
        <v>0</v>
      </c>
      <c r="BR50" s="130">
        <f>BS50+BT50+BU50+BV50</f>
        <v>0</v>
      </c>
      <c r="BS50" s="137">
        <v>0</v>
      </c>
      <c r="BT50" s="137">
        <v>0</v>
      </c>
      <c r="BU50" s="142">
        <v>0</v>
      </c>
      <c r="BV50" s="142">
        <v>0</v>
      </c>
      <c r="BW50" s="130">
        <f>BX50+BY50+BZ50+CA50</f>
        <v>0</v>
      </c>
      <c r="BX50" s="137">
        <v>0</v>
      </c>
      <c r="BY50" s="137">
        <v>0</v>
      </c>
      <c r="BZ50" s="130">
        <v>0</v>
      </c>
      <c r="CA50" s="142">
        <v>0</v>
      </c>
      <c r="CB50" s="130">
        <f>CC50+CD50+CE50+CF50</f>
        <v>0</v>
      </c>
      <c r="CC50" s="137">
        <v>0</v>
      </c>
      <c r="CD50" s="137">
        <v>0</v>
      </c>
      <c r="CE50" s="142">
        <v>0</v>
      </c>
      <c r="CF50" s="142">
        <v>0</v>
      </c>
      <c r="CG50" s="130">
        <f>CH50+CI50+CJ50+CK50</f>
        <v>22.937999999999999</v>
      </c>
      <c r="CH50" s="137">
        <f t="shared" ref="CH50:CH74" si="65">BX50+BN50+BD50+AT50+Z50+AJ50</f>
        <v>0</v>
      </c>
      <c r="CI50" s="137">
        <f t="shared" ref="CI50:CI74" si="66">BY50+BO50+BE50+AU50+AA50+AK50</f>
        <v>0</v>
      </c>
      <c r="CJ50" s="137">
        <f t="shared" ref="CJ50:CJ78" si="67">BZ50+BP50+BF50+AV50+AL50</f>
        <v>22.937999999999999</v>
      </c>
      <c r="CK50" s="137">
        <f t="shared" ref="CK50:CK74" si="68">CA50+BQ50+BG50+AW50+AC50+AM50</f>
        <v>0</v>
      </c>
      <c r="CL50" s="137">
        <f t="shared" ref="CL50:CL78" si="69">CP50+CO50+CN50+CM50</f>
        <v>0</v>
      </c>
      <c r="CM50" s="137">
        <f t="shared" ref="CM50:CM74" si="70">CC50+BS50+BI50+AY50+AE50+AO50</f>
        <v>0</v>
      </c>
      <c r="CN50" s="137">
        <f t="shared" ref="CN50:CN74" si="71">CD50+BT50+BJ50+AZ50+AF50+AP50</f>
        <v>0</v>
      </c>
      <c r="CO50" s="137">
        <f t="shared" ref="CO50:CO78" si="72">CE50+BU50+BK50+BA50+AQ50</f>
        <v>0</v>
      </c>
      <c r="CP50" s="137">
        <f t="shared" ref="CP50:CP74" si="73">CF50+BV50+BL50+BB50+AH50+AR50</f>
        <v>0</v>
      </c>
      <c r="CQ50" s="19" t="s">
        <v>137</v>
      </c>
      <c r="CR50" s="71"/>
      <c r="CS50" s="71"/>
      <c r="CT50" s="71"/>
      <c r="CU50" s="71"/>
      <c r="CV50" s="71"/>
      <c r="CW50" s="71"/>
      <c r="CX50" s="71"/>
      <c r="CY50" s="71"/>
      <c r="CZ50" s="71"/>
      <c r="DA50" s="71"/>
      <c r="DB50" s="71"/>
      <c r="DC50" s="71"/>
      <c r="DD50" s="71"/>
      <c r="DE50" s="71"/>
      <c r="DF50" s="71"/>
      <c r="DG50" s="71"/>
      <c r="DH50" s="71"/>
      <c r="DI50" s="71"/>
      <c r="DJ50" s="71"/>
      <c r="DK50" s="71"/>
      <c r="DL50" s="71"/>
      <c r="DM50" s="71"/>
      <c r="DN50" s="71"/>
      <c r="DO50" s="71"/>
      <c r="DP50" s="71"/>
      <c r="DQ50" s="71"/>
      <c r="DR50" s="71"/>
      <c r="DS50" s="71"/>
      <c r="DT50" s="71"/>
      <c r="DU50" s="71"/>
      <c r="DV50" s="71"/>
      <c r="DW50" s="71"/>
      <c r="DX50" s="71"/>
      <c r="DY50" s="71"/>
      <c r="DZ50" s="71"/>
      <c r="EA50" s="71"/>
      <c r="EB50" s="71"/>
      <c r="EC50" s="71"/>
      <c r="ED50" s="71"/>
      <c r="EE50" s="71"/>
      <c r="EF50" s="71"/>
      <c r="EG50" s="71"/>
      <c r="EH50" s="71"/>
      <c r="EI50" s="71"/>
      <c r="EJ50" s="71"/>
      <c r="EK50" s="71"/>
      <c r="EL50" s="71"/>
      <c r="EM50" s="71"/>
      <c r="EN50" s="71"/>
      <c r="EO50" s="71"/>
      <c r="EP50" s="71"/>
      <c r="EQ50" s="71"/>
      <c r="ER50" s="71"/>
      <c r="ES50" s="71"/>
      <c r="ET50" s="71"/>
      <c r="EU50" s="71"/>
      <c r="EV50" s="71"/>
      <c r="EW50" s="71"/>
      <c r="EX50" s="71"/>
      <c r="EY50" s="71"/>
      <c r="EZ50" s="71"/>
      <c r="FA50" s="71"/>
      <c r="FB50" s="71"/>
      <c r="FC50" s="71"/>
      <c r="FD50" s="71"/>
      <c r="FE50" s="71"/>
      <c r="FF50" s="71"/>
      <c r="FG50" s="71"/>
      <c r="FH50" s="71"/>
      <c r="FI50" s="71"/>
      <c r="FJ50" s="71"/>
      <c r="FK50" s="71"/>
      <c r="FL50" s="71"/>
      <c r="FM50" s="71"/>
      <c r="FN50" s="71"/>
      <c r="FO50" s="71"/>
      <c r="FP50" s="71"/>
      <c r="FQ50" s="71"/>
      <c r="FR50" s="71"/>
      <c r="FS50" s="71"/>
      <c r="FT50" s="71"/>
      <c r="FU50" s="71"/>
      <c r="FV50" s="71"/>
      <c r="FW50" s="71"/>
      <c r="FX50" s="71"/>
      <c r="FY50" s="71"/>
      <c r="FZ50" s="71"/>
      <c r="GA50" s="71"/>
      <c r="GB50" s="71"/>
      <c r="GC50" s="71"/>
      <c r="GD50" s="71"/>
      <c r="GE50" s="71"/>
      <c r="GF50" s="71"/>
      <c r="GG50" s="71"/>
      <c r="GH50" s="71"/>
      <c r="GI50" s="71"/>
      <c r="GJ50" s="71"/>
      <c r="GK50" s="71"/>
      <c r="GL50" s="71"/>
      <c r="GM50" s="71"/>
      <c r="GN50" s="71"/>
      <c r="GO50" s="71"/>
      <c r="GP50" s="71"/>
      <c r="GQ50" s="71"/>
      <c r="GR50" s="71"/>
      <c r="GS50" s="71"/>
    </row>
    <row r="51" spans="1:201" s="24" customFormat="1" ht="47.25" customHeight="1" x14ac:dyDescent="0.2">
      <c r="A51" s="21" t="s">
        <v>118</v>
      </c>
      <c r="B51" s="84" t="s">
        <v>238</v>
      </c>
      <c r="C51" s="72" t="s">
        <v>239</v>
      </c>
      <c r="D51" s="67" t="s">
        <v>46</v>
      </c>
      <c r="E51" s="103">
        <v>2026</v>
      </c>
      <c r="F51" s="103">
        <v>2026</v>
      </c>
      <c r="G51" s="22" t="s">
        <v>137</v>
      </c>
      <c r="H51" s="25">
        <v>0</v>
      </c>
      <c r="I51" s="25">
        <v>0</v>
      </c>
      <c r="J51" s="67" t="s">
        <v>19</v>
      </c>
      <c r="K51" s="25" t="s">
        <v>19</v>
      </c>
      <c r="L51" s="25" t="s">
        <v>19</v>
      </c>
      <c r="M51" s="26" t="s">
        <v>19</v>
      </c>
      <c r="N51" s="132">
        <v>0</v>
      </c>
      <c r="O51" s="132">
        <v>0</v>
      </c>
      <c r="P51" s="130">
        <v>0</v>
      </c>
      <c r="Q51" s="130">
        <f>'[1]Освоение 2026-2030'!$AC$50*1.2</f>
        <v>13.04424</v>
      </c>
      <c r="R51" s="130" t="s">
        <v>19</v>
      </c>
      <c r="S51" s="130" t="s">
        <v>19</v>
      </c>
      <c r="T51" s="130">
        <f t="shared" ref="T51:T74" si="74">Q51</f>
        <v>13.04424</v>
      </c>
      <c r="U51" s="130" t="s">
        <v>19</v>
      </c>
      <c r="V51" s="130">
        <v>0</v>
      </c>
      <c r="W51" s="130">
        <v>0</v>
      </c>
      <c r="X51" s="130">
        <v>0</v>
      </c>
      <c r="Y51" s="130">
        <f t="shared" ref="Y51:Y74" si="75">Z51+AA51+AB51+AC51</f>
        <v>0</v>
      </c>
      <c r="Z51" s="137">
        <v>0</v>
      </c>
      <c r="AA51" s="137">
        <v>0</v>
      </c>
      <c r="AB51" s="130">
        <v>0</v>
      </c>
      <c r="AC51" s="142">
        <v>0</v>
      </c>
      <c r="AD51" s="130">
        <f t="shared" ref="AD51:AD74" si="76">AE51+AF51+AG51+AH51</f>
        <v>0</v>
      </c>
      <c r="AE51" s="137">
        <v>0</v>
      </c>
      <c r="AF51" s="137">
        <v>0</v>
      </c>
      <c r="AG51" s="142">
        <v>0</v>
      </c>
      <c r="AH51" s="142">
        <v>0</v>
      </c>
      <c r="AI51" s="130">
        <v>13.04424</v>
      </c>
      <c r="AJ51" s="137">
        <v>0</v>
      </c>
      <c r="AK51" s="137">
        <v>0</v>
      </c>
      <c r="AL51" s="130">
        <v>13.04424</v>
      </c>
      <c r="AM51" s="142">
        <v>0</v>
      </c>
      <c r="AN51" s="130">
        <f t="shared" ref="AN51:AN74" si="77">AO51+AP51+AQ51+AR51</f>
        <v>0</v>
      </c>
      <c r="AO51" s="137">
        <v>0</v>
      </c>
      <c r="AP51" s="137">
        <v>0</v>
      </c>
      <c r="AQ51" s="142">
        <v>0</v>
      </c>
      <c r="AR51" s="142">
        <v>0</v>
      </c>
      <c r="AS51" s="130">
        <v>0</v>
      </c>
      <c r="AT51" s="137">
        <v>0</v>
      </c>
      <c r="AU51" s="137">
        <v>0</v>
      </c>
      <c r="AV51" s="130">
        <v>0</v>
      </c>
      <c r="AW51" s="142">
        <v>0</v>
      </c>
      <c r="AX51" s="130">
        <f t="shared" ref="AX51:AX74" si="78">AY51+AZ51+BA51+BB51</f>
        <v>0</v>
      </c>
      <c r="AY51" s="137">
        <v>0</v>
      </c>
      <c r="AZ51" s="137">
        <v>0</v>
      </c>
      <c r="BA51" s="142">
        <v>0</v>
      </c>
      <c r="BB51" s="142">
        <v>0</v>
      </c>
      <c r="BC51" s="130">
        <v>0</v>
      </c>
      <c r="BD51" s="137">
        <v>0</v>
      </c>
      <c r="BE51" s="137">
        <v>0</v>
      </c>
      <c r="BF51" s="130">
        <f t="shared" ref="BF51:BF74" si="79">BC51</f>
        <v>0</v>
      </c>
      <c r="BG51" s="142">
        <v>0</v>
      </c>
      <c r="BH51" s="130">
        <f t="shared" ref="BH51:BH74" si="80">BI51+BJ51+BK51+BL51</f>
        <v>0</v>
      </c>
      <c r="BI51" s="137">
        <v>0</v>
      </c>
      <c r="BJ51" s="137">
        <v>0</v>
      </c>
      <c r="BK51" s="142">
        <v>0</v>
      </c>
      <c r="BL51" s="142">
        <v>0</v>
      </c>
      <c r="BM51" s="130">
        <f t="shared" ref="BM51:BM74" si="81">BN51+BO51+BP51+BQ51</f>
        <v>0</v>
      </c>
      <c r="BN51" s="137">
        <v>0</v>
      </c>
      <c r="BO51" s="137">
        <v>0</v>
      </c>
      <c r="BP51" s="130">
        <v>0</v>
      </c>
      <c r="BQ51" s="142">
        <v>0</v>
      </c>
      <c r="BR51" s="130">
        <f t="shared" ref="BR51:BR74" si="82">BS51+BT51+BU51+BV51</f>
        <v>0</v>
      </c>
      <c r="BS51" s="137">
        <v>0</v>
      </c>
      <c r="BT51" s="137">
        <v>0</v>
      </c>
      <c r="BU51" s="142">
        <v>0</v>
      </c>
      <c r="BV51" s="142">
        <v>0</v>
      </c>
      <c r="BW51" s="130">
        <f t="shared" ref="BW51:BW67" si="83">BX51+BY51+BZ51+CA51</f>
        <v>0</v>
      </c>
      <c r="BX51" s="137">
        <v>0</v>
      </c>
      <c r="BY51" s="137">
        <v>0</v>
      </c>
      <c r="BZ51" s="130">
        <v>0</v>
      </c>
      <c r="CA51" s="142">
        <v>0</v>
      </c>
      <c r="CB51" s="130">
        <f t="shared" ref="CB51:CB74" si="84">CC51+CD51+CE51+CF51</f>
        <v>0</v>
      </c>
      <c r="CC51" s="137">
        <v>0</v>
      </c>
      <c r="CD51" s="137">
        <v>0</v>
      </c>
      <c r="CE51" s="142">
        <v>0</v>
      </c>
      <c r="CF51" s="142">
        <v>0</v>
      </c>
      <c r="CG51" s="130">
        <f t="shared" ref="CG51:CG78" si="85">CH51+CI51+CJ51+CK51</f>
        <v>13.04424</v>
      </c>
      <c r="CH51" s="137">
        <f t="shared" si="65"/>
        <v>0</v>
      </c>
      <c r="CI51" s="137">
        <f t="shared" si="66"/>
        <v>0</v>
      </c>
      <c r="CJ51" s="137">
        <f t="shared" si="67"/>
        <v>13.04424</v>
      </c>
      <c r="CK51" s="137">
        <f t="shared" si="68"/>
        <v>0</v>
      </c>
      <c r="CL51" s="137">
        <f t="shared" si="69"/>
        <v>0</v>
      </c>
      <c r="CM51" s="137">
        <f t="shared" si="70"/>
        <v>0</v>
      </c>
      <c r="CN51" s="137">
        <f t="shared" si="71"/>
        <v>0</v>
      </c>
      <c r="CO51" s="137">
        <f t="shared" si="72"/>
        <v>0</v>
      </c>
      <c r="CP51" s="137">
        <f t="shared" si="73"/>
        <v>0</v>
      </c>
      <c r="CQ51" s="19" t="s">
        <v>137</v>
      </c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71"/>
      <c r="DR51" s="71"/>
      <c r="DS51" s="71"/>
      <c r="DT51" s="71"/>
      <c r="DU51" s="71"/>
      <c r="DV51" s="71"/>
      <c r="DW51" s="71"/>
      <c r="DX51" s="71"/>
      <c r="DY51" s="71"/>
      <c r="DZ51" s="71"/>
      <c r="EA51" s="71"/>
      <c r="EB51" s="71"/>
      <c r="EC51" s="71"/>
      <c r="ED51" s="71"/>
      <c r="EE51" s="71"/>
      <c r="EF51" s="71"/>
      <c r="EG51" s="71"/>
      <c r="EH51" s="71"/>
      <c r="EI51" s="71"/>
      <c r="EJ51" s="71"/>
      <c r="EK51" s="71"/>
      <c r="EL51" s="71"/>
      <c r="EM51" s="71"/>
      <c r="EN51" s="71"/>
      <c r="EO51" s="71"/>
      <c r="EP51" s="71"/>
      <c r="EQ51" s="71"/>
      <c r="ER51" s="71"/>
      <c r="ES51" s="71"/>
      <c r="ET51" s="71"/>
      <c r="EU51" s="71"/>
      <c r="EV51" s="71"/>
      <c r="EW51" s="71"/>
      <c r="EX51" s="71"/>
      <c r="EY51" s="71"/>
      <c r="EZ51" s="71"/>
      <c r="FA51" s="71"/>
      <c r="FB51" s="71"/>
      <c r="FC51" s="71"/>
      <c r="FD51" s="71"/>
      <c r="FE51" s="71"/>
      <c r="FF51" s="71"/>
      <c r="FG51" s="71"/>
      <c r="FH51" s="71"/>
      <c r="FI51" s="71"/>
      <c r="FJ51" s="71"/>
      <c r="FK51" s="71"/>
      <c r="FL51" s="71"/>
      <c r="FM51" s="71"/>
      <c r="FN51" s="71"/>
      <c r="FO51" s="71"/>
      <c r="FP51" s="71"/>
      <c r="FQ51" s="71"/>
      <c r="FR51" s="71"/>
      <c r="FS51" s="71"/>
      <c r="FT51" s="71"/>
      <c r="FU51" s="71"/>
      <c r="FV51" s="71"/>
      <c r="FW51" s="71"/>
      <c r="FX51" s="71"/>
      <c r="FY51" s="71"/>
      <c r="FZ51" s="71"/>
      <c r="GA51" s="71"/>
      <c r="GB51" s="71"/>
      <c r="GC51" s="71"/>
      <c r="GD51" s="71"/>
      <c r="GE51" s="71"/>
      <c r="GF51" s="71"/>
      <c r="GG51" s="71"/>
      <c r="GH51" s="71"/>
      <c r="GI51" s="71"/>
      <c r="GJ51" s="71"/>
      <c r="GK51" s="71"/>
      <c r="GL51" s="71"/>
      <c r="GM51" s="71"/>
      <c r="GN51" s="71"/>
      <c r="GO51" s="71"/>
      <c r="GP51" s="71"/>
      <c r="GQ51" s="71"/>
      <c r="GR51" s="71"/>
      <c r="GS51" s="71"/>
    </row>
    <row r="52" spans="1:201" s="24" customFormat="1" ht="47.25" customHeight="1" x14ac:dyDescent="0.2">
      <c r="A52" s="21" t="s">
        <v>119</v>
      </c>
      <c r="B52" s="84" t="s">
        <v>240</v>
      </c>
      <c r="C52" s="72" t="s">
        <v>241</v>
      </c>
      <c r="D52" s="67" t="s">
        <v>46</v>
      </c>
      <c r="E52" s="103">
        <v>2029</v>
      </c>
      <c r="F52" s="103">
        <v>2029</v>
      </c>
      <c r="G52" s="67" t="s">
        <v>137</v>
      </c>
      <c r="H52" s="66">
        <v>0</v>
      </c>
      <c r="I52" s="66">
        <v>0</v>
      </c>
      <c r="J52" s="67" t="s">
        <v>19</v>
      </c>
      <c r="K52" s="66" t="s">
        <v>19</v>
      </c>
      <c r="L52" s="66" t="s">
        <v>19</v>
      </c>
      <c r="M52" s="155" t="s">
        <v>19</v>
      </c>
      <c r="N52" s="83">
        <v>0</v>
      </c>
      <c r="O52" s="83">
        <v>0</v>
      </c>
      <c r="P52" s="83">
        <v>0</v>
      </c>
      <c r="Q52" s="83">
        <v>3.93126</v>
      </c>
      <c r="R52" s="130" t="s">
        <v>19</v>
      </c>
      <c r="S52" s="130" t="s">
        <v>19</v>
      </c>
      <c r="T52" s="83">
        <f t="shared" si="74"/>
        <v>3.93126</v>
      </c>
      <c r="U52" s="130" t="s">
        <v>19</v>
      </c>
      <c r="V52" s="130">
        <v>0</v>
      </c>
      <c r="W52" s="130">
        <v>0</v>
      </c>
      <c r="X52" s="130">
        <v>0</v>
      </c>
      <c r="Y52" s="130">
        <f t="shared" si="75"/>
        <v>0</v>
      </c>
      <c r="Z52" s="137">
        <v>0</v>
      </c>
      <c r="AA52" s="137">
        <v>0</v>
      </c>
      <c r="AB52" s="130">
        <v>0</v>
      </c>
      <c r="AC52" s="142">
        <v>0</v>
      </c>
      <c r="AD52" s="130">
        <f t="shared" si="76"/>
        <v>0</v>
      </c>
      <c r="AE52" s="137">
        <v>0</v>
      </c>
      <c r="AF52" s="137">
        <v>0</v>
      </c>
      <c r="AG52" s="142">
        <v>0</v>
      </c>
      <c r="AH52" s="142">
        <v>0</v>
      </c>
      <c r="AI52" s="130">
        <v>0</v>
      </c>
      <c r="AJ52" s="137">
        <v>0</v>
      </c>
      <c r="AK52" s="137">
        <v>0</v>
      </c>
      <c r="AL52" s="130">
        <f>3.93126*0</f>
        <v>0</v>
      </c>
      <c r="AM52" s="142">
        <v>0</v>
      </c>
      <c r="AN52" s="130">
        <f t="shared" si="77"/>
        <v>0</v>
      </c>
      <c r="AO52" s="137">
        <v>0</v>
      </c>
      <c r="AP52" s="137">
        <v>0</v>
      </c>
      <c r="AQ52" s="142">
        <v>0</v>
      </c>
      <c r="AR52" s="142">
        <v>0</v>
      </c>
      <c r="AS52" s="130">
        <v>0</v>
      </c>
      <c r="AT52" s="137">
        <v>0</v>
      </c>
      <c r="AU52" s="137">
        <v>0</v>
      </c>
      <c r="AV52" s="130">
        <v>0</v>
      </c>
      <c r="AW52" s="142">
        <v>0</v>
      </c>
      <c r="AX52" s="130">
        <f t="shared" si="78"/>
        <v>0</v>
      </c>
      <c r="AY52" s="137">
        <v>0</v>
      </c>
      <c r="AZ52" s="137">
        <v>0</v>
      </c>
      <c r="BA52" s="142">
        <v>0</v>
      </c>
      <c r="BB52" s="142">
        <v>0</v>
      </c>
      <c r="BC52" s="130">
        <v>0</v>
      </c>
      <c r="BD52" s="137">
        <v>0</v>
      </c>
      <c r="BE52" s="137">
        <v>0</v>
      </c>
      <c r="BF52" s="130">
        <f t="shared" si="79"/>
        <v>0</v>
      </c>
      <c r="BG52" s="142">
        <v>0</v>
      </c>
      <c r="BH52" s="130">
        <f t="shared" si="80"/>
        <v>0</v>
      </c>
      <c r="BI52" s="137">
        <v>0</v>
      </c>
      <c r="BJ52" s="137">
        <v>0</v>
      </c>
      <c r="BK52" s="142">
        <v>0</v>
      </c>
      <c r="BL52" s="142">
        <v>0</v>
      </c>
      <c r="BM52" s="83">
        <f t="shared" si="81"/>
        <v>3.93126</v>
      </c>
      <c r="BN52" s="133">
        <v>0</v>
      </c>
      <c r="BO52" s="133">
        <v>0</v>
      </c>
      <c r="BP52" s="83">
        <f>Q52</f>
        <v>3.93126</v>
      </c>
      <c r="BQ52" s="134">
        <v>0</v>
      </c>
      <c r="BR52" s="83">
        <f t="shared" si="82"/>
        <v>0</v>
      </c>
      <c r="BS52" s="133">
        <v>0</v>
      </c>
      <c r="BT52" s="133">
        <v>0</v>
      </c>
      <c r="BU52" s="134">
        <v>0</v>
      </c>
      <c r="BV52" s="134">
        <v>0</v>
      </c>
      <c r="BW52" s="83">
        <f t="shared" si="83"/>
        <v>0</v>
      </c>
      <c r="BX52" s="133">
        <v>0</v>
      </c>
      <c r="BY52" s="133">
        <v>0</v>
      </c>
      <c r="BZ52" s="83">
        <v>0</v>
      </c>
      <c r="CA52" s="142">
        <v>0</v>
      </c>
      <c r="CB52" s="130">
        <f t="shared" si="84"/>
        <v>0</v>
      </c>
      <c r="CC52" s="137">
        <v>0</v>
      </c>
      <c r="CD52" s="137">
        <v>0</v>
      </c>
      <c r="CE52" s="142">
        <v>0</v>
      </c>
      <c r="CF52" s="142">
        <v>0</v>
      </c>
      <c r="CG52" s="130">
        <f t="shared" si="85"/>
        <v>3.93126</v>
      </c>
      <c r="CH52" s="137">
        <f t="shared" si="65"/>
        <v>0</v>
      </c>
      <c r="CI52" s="137">
        <f t="shared" si="66"/>
        <v>0</v>
      </c>
      <c r="CJ52" s="137">
        <f t="shared" si="67"/>
        <v>3.93126</v>
      </c>
      <c r="CK52" s="137">
        <f t="shared" si="68"/>
        <v>0</v>
      </c>
      <c r="CL52" s="137">
        <f t="shared" si="69"/>
        <v>0</v>
      </c>
      <c r="CM52" s="137">
        <f t="shared" si="70"/>
        <v>0</v>
      </c>
      <c r="CN52" s="137">
        <f t="shared" si="71"/>
        <v>0</v>
      </c>
      <c r="CO52" s="137">
        <f t="shared" si="72"/>
        <v>0</v>
      </c>
      <c r="CP52" s="137">
        <f t="shared" si="73"/>
        <v>0</v>
      </c>
      <c r="CQ52" s="19" t="s">
        <v>137</v>
      </c>
      <c r="CR52" s="71"/>
      <c r="CS52" s="71"/>
      <c r="CT52" s="71"/>
      <c r="CU52" s="71"/>
      <c r="CV52" s="71"/>
      <c r="CW52" s="71"/>
      <c r="CX52" s="71"/>
      <c r="CY52" s="71"/>
      <c r="CZ52" s="71"/>
      <c r="DA52" s="71"/>
      <c r="DB52" s="71"/>
      <c r="DC52" s="71"/>
      <c r="DD52" s="71"/>
      <c r="DE52" s="71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1"/>
      <c r="DT52" s="71"/>
      <c r="DU52" s="71"/>
      <c r="DV52" s="71"/>
      <c r="DW52" s="71"/>
      <c r="DX52" s="71"/>
      <c r="DY52" s="71"/>
      <c r="DZ52" s="71"/>
      <c r="EA52" s="71"/>
      <c r="EB52" s="71"/>
      <c r="EC52" s="71"/>
      <c r="ED52" s="71"/>
      <c r="EE52" s="71"/>
      <c r="EF52" s="71"/>
      <c r="EG52" s="71"/>
      <c r="EH52" s="71"/>
      <c r="EI52" s="71"/>
      <c r="EJ52" s="71"/>
      <c r="EK52" s="71"/>
      <c r="EL52" s="71"/>
      <c r="EM52" s="71"/>
      <c r="EN52" s="71"/>
      <c r="EO52" s="71"/>
      <c r="EP52" s="71"/>
      <c r="EQ52" s="71"/>
      <c r="ER52" s="71"/>
      <c r="ES52" s="71"/>
      <c r="ET52" s="71"/>
      <c r="EU52" s="71"/>
      <c r="EV52" s="71"/>
      <c r="EW52" s="71"/>
      <c r="EX52" s="71"/>
      <c r="EY52" s="71"/>
      <c r="EZ52" s="71"/>
      <c r="FA52" s="71"/>
      <c r="FB52" s="71"/>
      <c r="FC52" s="71"/>
      <c r="FD52" s="71"/>
      <c r="FE52" s="71"/>
      <c r="FF52" s="71"/>
      <c r="FG52" s="71"/>
      <c r="FH52" s="71"/>
      <c r="FI52" s="71"/>
      <c r="FJ52" s="71"/>
      <c r="FK52" s="71"/>
      <c r="FL52" s="71"/>
      <c r="FM52" s="71"/>
      <c r="FN52" s="71"/>
      <c r="FO52" s="71"/>
      <c r="FP52" s="71"/>
      <c r="FQ52" s="71"/>
      <c r="FR52" s="71"/>
      <c r="FS52" s="71"/>
      <c r="FT52" s="71"/>
      <c r="FU52" s="71"/>
      <c r="FV52" s="71"/>
      <c r="FW52" s="71"/>
      <c r="FX52" s="71"/>
      <c r="FY52" s="71"/>
      <c r="FZ52" s="71"/>
      <c r="GA52" s="71"/>
      <c r="GB52" s="71"/>
      <c r="GC52" s="71"/>
      <c r="GD52" s="71"/>
      <c r="GE52" s="71"/>
      <c r="GF52" s="71"/>
      <c r="GG52" s="71"/>
      <c r="GH52" s="71"/>
      <c r="GI52" s="71"/>
      <c r="GJ52" s="71"/>
      <c r="GK52" s="71"/>
      <c r="GL52" s="71"/>
      <c r="GM52" s="71"/>
      <c r="GN52" s="71"/>
      <c r="GO52" s="71"/>
      <c r="GP52" s="71"/>
      <c r="GQ52" s="71"/>
      <c r="GR52" s="71"/>
      <c r="GS52" s="71"/>
    </row>
    <row r="53" spans="1:201" s="24" customFormat="1" ht="47.25" x14ac:dyDescent="0.2">
      <c r="A53" s="72" t="s">
        <v>120</v>
      </c>
      <c r="B53" s="84" t="s">
        <v>242</v>
      </c>
      <c r="C53" s="72" t="s">
        <v>243</v>
      </c>
      <c r="D53" s="67" t="s">
        <v>46</v>
      </c>
      <c r="E53" s="103">
        <v>2030</v>
      </c>
      <c r="F53" s="103">
        <v>2030</v>
      </c>
      <c r="G53" s="67" t="s">
        <v>137</v>
      </c>
      <c r="H53" s="66">
        <v>0</v>
      </c>
      <c r="I53" s="66">
        <v>0</v>
      </c>
      <c r="J53" s="67" t="s">
        <v>19</v>
      </c>
      <c r="K53" s="66" t="s">
        <v>19</v>
      </c>
      <c r="L53" s="66" t="s">
        <v>19</v>
      </c>
      <c r="M53" s="155" t="s">
        <v>19</v>
      </c>
      <c r="N53" s="83">
        <v>0</v>
      </c>
      <c r="O53" s="83">
        <v>0</v>
      </c>
      <c r="P53" s="83">
        <v>0</v>
      </c>
      <c r="Q53" s="83">
        <v>4.4385120000000002</v>
      </c>
      <c r="R53" s="130" t="s">
        <v>19</v>
      </c>
      <c r="S53" s="130" t="s">
        <v>19</v>
      </c>
      <c r="T53" s="83">
        <f t="shared" si="74"/>
        <v>4.4385120000000002</v>
      </c>
      <c r="U53" s="130" t="s">
        <v>19</v>
      </c>
      <c r="V53" s="130">
        <v>0</v>
      </c>
      <c r="W53" s="130">
        <v>0</v>
      </c>
      <c r="X53" s="130">
        <v>0</v>
      </c>
      <c r="Y53" s="130">
        <f t="shared" si="75"/>
        <v>0</v>
      </c>
      <c r="Z53" s="137">
        <v>0</v>
      </c>
      <c r="AA53" s="137">
        <v>0</v>
      </c>
      <c r="AB53" s="130">
        <v>0</v>
      </c>
      <c r="AC53" s="142">
        <v>0</v>
      </c>
      <c r="AD53" s="130">
        <f t="shared" si="76"/>
        <v>0</v>
      </c>
      <c r="AE53" s="137">
        <v>0</v>
      </c>
      <c r="AF53" s="137">
        <v>0</v>
      </c>
      <c r="AG53" s="142">
        <v>0</v>
      </c>
      <c r="AH53" s="142">
        <v>0</v>
      </c>
      <c r="AI53" s="130">
        <v>0</v>
      </c>
      <c r="AJ53" s="137">
        <v>0</v>
      </c>
      <c r="AK53" s="137">
        <v>0</v>
      </c>
      <c r="AL53" s="130">
        <f>4.438512*0</f>
        <v>0</v>
      </c>
      <c r="AM53" s="142">
        <v>0</v>
      </c>
      <c r="AN53" s="130">
        <f t="shared" si="77"/>
        <v>0</v>
      </c>
      <c r="AO53" s="137">
        <v>0</v>
      </c>
      <c r="AP53" s="137">
        <v>0</v>
      </c>
      <c r="AQ53" s="142">
        <v>0</v>
      </c>
      <c r="AR53" s="142">
        <v>0</v>
      </c>
      <c r="AS53" s="130">
        <v>0</v>
      </c>
      <c r="AT53" s="137">
        <v>0</v>
      </c>
      <c r="AU53" s="137">
        <v>0</v>
      </c>
      <c r="AV53" s="130">
        <v>0</v>
      </c>
      <c r="AW53" s="142">
        <v>0</v>
      </c>
      <c r="AX53" s="130">
        <f t="shared" si="78"/>
        <v>0</v>
      </c>
      <c r="AY53" s="137">
        <v>0</v>
      </c>
      <c r="AZ53" s="137">
        <v>0</v>
      </c>
      <c r="BA53" s="142">
        <v>0</v>
      </c>
      <c r="BB53" s="142">
        <v>0</v>
      </c>
      <c r="BC53" s="130">
        <v>0</v>
      </c>
      <c r="BD53" s="137">
        <v>0</v>
      </c>
      <c r="BE53" s="137">
        <v>0</v>
      </c>
      <c r="BF53" s="130">
        <f t="shared" si="79"/>
        <v>0</v>
      </c>
      <c r="BG53" s="142">
        <v>0</v>
      </c>
      <c r="BH53" s="130">
        <f t="shared" si="80"/>
        <v>0</v>
      </c>
      <c r="BI53" s="137">
        <v>0</v>
      </c>
      <c r="BJ53" s="137">
        <v>0</v>
      </c>
      <c r="BK53" s="142">
        <v>0</v>
      </c>
      <c r="BL53" s="142">
        <v>0</v>
      </c>
      <c r="BM53" s="83">
        <f t="shared" si="81"/>
        <v>0</v>
      </c>
      <c r="BN53" s="133">
        <v>0</v>
      </c>
      <c r="BO53" s="133">
        <v>0</v>
      </c>
      <c r="BP53" s="83">
        <v>0</v>
      </c>
      <c r="BQ53" s="134">
        <v>0</v>
      </c>
      <c r="BR53" s="83">
        <f t="shared" si="82"/>
        <v>0</v>
      </c>
      <c r="BS53" s="133">
        <v>0</v>
      </c>
      <c r="BT53" s="133">
        <v>0</v>
      </c>
      <c r="BU53" s="134">
        <v>0</v>
      </c>
      <c r="BV53" s="134">
        <v>0</v>
      </c>
      <c r="BW53" s="83">
        <f t="shared" si="83"/>
        <v>4.4385120000000002</v>
      </c>
      <c r="BX53" s="133">
        <v>0</v>
      </c>
      <c r="BY53" s="133">
        <v>0</v>
      </c>
      <c r="BZ53" s="83">
        <f>Q53</f>
        <v>4.4385120000000002</v>
      </c>
      <c r="CA53" s="142">
        <v>0</v>
      </c>
      <c r="CB53" s="130">
        <f t="shared" si="84"/>
        <v>0</v>
      </c>
      <c r="CC53" s="137">
        <v>0</v>
      </c>
      <c r="CD53" s="137">
        <v>0</v>
      </c>
      <c r="CE53" s="142">
        <v>0</v>
      </c>
      <c r="CF53" s="142">
        <v>0</v>
      </c>
      <c r="CG53" s="130">
        <f t="shared" si="85"/>
        <v>4.4385120000000002</v>
      </c>
      <c r="CH53" s="137">
        <f t="shared" si="65"/>
        <v>0</v>
      </c>
      <c r="CI53" s="137">
        <f t="shared" si="66"/>
        <v>0</v>
      </c>
      <c r="CJ53" s="137">
        <f t="shared" si="67"/>
        <v>4.4385120000000002</v>
      </c>
      <c r="CK53" s="137">
        <f t="shared" si="68"/>
        <v>0</v>
      </c>
      <c r="CL53" s="137">
        <f t="shared" si="69"/>
        <v>0</v>
      </c>
      <c r="CM53" s="137">
        <f t="shared" si="70"/>
        <v>0</v>
      </c>
      <c r="CN53" s="137">
        <f t="shared" si="71"/>
        <v>0</v>
      </c>
      <c r="CO53" s="137">
        <f t="shared" si="72"/>
        <v>0</v>
      </c>
      <c r="CP53" s="137">
        <f t="shared" si="73"/>
        <v>0</v>
      </c>
      <c r="CQ53" s="19" t="s">
        <v>137</v>
      </c>
      <c r="CR53" s="71"/>
      <c r="CS53" s="71"/>
      <c r="CT53" s="71"/>
      <c r="CU53" s="71"/>
      <c r="CV53" s="71"/>
      <c r="CW53" s="71"/>
      <c r="CX53" s="71"/>
      <c r="CY53" s="71"/>
      <c r="CZ53" s="71"/>
      <c r="DA53" s="71"/>
      <c r="DB53" s="71"/>
      <c r="DC53" s="71"/>
      <c r="DD53" s="71"/>
      <c r="DE53" s="71"/>
      <c r="DF53" s="71"/>
      <c r="DG53" s="71"/>
      <c r="DH53" s="71"/>
      <c r="DI53" s="71"/>
      <c r="DJ53" s="71"/>
      <c r="DK53" s="71"/>
      <c r="DL53" s="71"/>
      <c r="DM53" s="71"/>
      <c r="DN53" s="71"/>
      <c r="DO53" s="71"/>
      <c r="DP53" s="71"/>
      <c r="DQ53" s="71"/>
      <c r="DR53" s="71"/>
      <c r="DS53" s="71"/>
      <c r="DT53" s="71"/>
      <c r="DU53" s="71"/>
      <c r="DV53" s="71"/>
      <c r="DW53" s="71"/>
      <c r="DX53" s="71"/>
      <c r="DY53" s="71"/>
      <c r="DZ53" s="71"/>
      <c r="EA53" s="71"/>
      <c r="EB53" s="71"/>
      <c r="EC53" s="71"/>
      <c r="ED53" s="71"/>
      <c r="EE53" s="71"/>
      <c r="EF53" s="71"/>
      <c r="EG53" s="71"/>
      <c r="EH53" s="71"/>
      <c r="EI53" s="71"/>
      <c r="EJ53" s="71"/>
      <c r="EK53" s="71"/>
      <c r="EL53" s="71"/>
      <c r="EM53" s="71"/>
      <c r="EN53" s="71"/>
      <c r="EO53" s="71"/>
      <c r="EP53" s="71"/>
      <c r="EQ53" s="71"/>
      <c r="ER53" s="71"/>
      <c r="ES53" s="71"/>
      <c r="ET53" s="71"/>
      <c r="EU53" s="71"/>
      <c r="EV53" s="71"/>
      <c r="EW53" s="71"/>
      <c r="EX53" s="71"/>
      <c r="EY53" s="71"/>
      <c r="EZ53" s="71"/>
      <c r="FA53" s="71"/>
      <c r="FB53" s="71"/>
      <c r="FC53" s="71"/>
      <c r="FD53" s="71"/>
      <c r="FE53" s="71"/>
      <c r="FF53" s="71"/>
      <c r="FG53" s="71"/>
      <c r="FH53" s="71"/>
      <c r="FI53" s="71"/>
      <c r="FJ53" s="71"/>
      <c r="FK53" s="71"/>
      <c r="FL53" s="71"/>
      <c r="FM53" s="71"/>
      <c r="FN53" s="71"/>
      <c r="FO53" s="71"/>
      <c r="FP53" s="71"/>
      <c r="FQ53" s="71"/>
      <c r="FR53" s="71"/>
      <c r="FS53" s="71"/>
      <c r="FT53" s="71"/>
      <c r="FU53" s="71"/>
      <c r="FV53" s="71"/>
      <c r="FW53" s="71"/>
      <c r="FX53" s="71"/>
      <c r="FY53" s="71"/>
      <c r="FZ53" s="71"/>
      <c r="GA53" s="71"/>
      <c r="GB53" s="71"/>
      <c r="GC53" s="71"/>
      <c r="GD53" s="71"/>
      <c r="GE53" s="71"/>
      <c r="GF53" s="71"/>
      <c r="GG53" s="71"/>
      <c r="GH53" s="71"/>
      <c r="GI53" s="71"/>
      <c r="GJ53" s="71"/>
      <c r="GK53" s="71"/>
      <c r="GL53" s="71"/>
      <c r="GM53" s="71"/>
      <c r="GN53" s="71"/>
      <c r="GO53" s="71"/>
      <c r="GP53" s="71"/>
      <c r="GQ53" s="71"/>
      <c r="GR53" s="71"/>
      <c r="GS53" s="71"/>
    </row>
    <row r="54" spans="1:201" s="24" customFormat="1" ht="63" x14ac:dyDescent="0.2">
      <c r="A54" s="21" t="s">
        <v>121</v>
      </c>
      <c r="B54" s="141" t="s">
        <v>244</v>
      </c>
      <c r="C54" s="72" t="s">
        <v>245</v>
      </c>
      <c r="D54" s="67" t="s">
        <v>46</v>
      </c>
      <c r="E54" s="103">
        <v>2027</v>
      </c>
      <c r="F54" s="103">
        <v>2027</v>
      </c>
      <c r="G54" s="22" t="s">
        <v>137</v>
      </c>
      <c r="H54" s="25">
        <v>0</v>
      </c>
      <c r="I54" s="25">
        <v>0</v>
      </c>
      <c r="J54" s="67" t="s">
        <v>19</v>
      </c>
      <c r="K54" s="25" t="s">
        <v>19</v>
      </c>
      <c r="L54" s="25" t="s">
        <v>19</v>
      </c>
      <c r="M54" s="26" t="s">
        <v>19</v>
      </c>
      <c r="N54" s="132">
        <v>0</v>
      </c>
      <c r="O54" s="132">
        <v>0</v>
      </c>
      <c r="P54" s="130">
        <v>0</v>
      </c>
      <c r="Q54" s="130">
        <f>'[1]Освоение 2026-2030'!$AE$53*1.2</f>
        <v>34.027200000000001</v>
      </c>
      <c r="R54" s="130" t="s">
        <v>19</v>
      </c>
      <c r="S54" s="130" t="s">
        <v>19</v>
      </c>
      <c r="T54" s="130">
        <f t="shared" si="74"/>
        <v>34.027200000000001</v>
      </c>
      <c r="U54" s="130" t="s">
        <v>19</v>
      </c>
      <c r="V54" s="130">
        <v>0</v>
      </c>
      <c r="W54" s="130">
        <v>0</v>
      </c>
      <c r="X54" s="130">
        <v>0</v>
      </c>
      <c r="Y54" s="130">
        <f t="shared" si="75"/>
        <v>0</v>
      </c>
      <c r="Z54" s="137">
        <v>0</v>
      </c>
      <c r="AA54" s="137">
        <v>0</v>
      </c>
      <c r="AB54" s="130">
        <v>0</v>
      </c>
      <c r="AC54" s="142">
        <v>0</v>
      </c>
      <c r="AD54" s="130">
        <f t="shared" si="76"/>
        <v>0</v>
      </c>
      <c r="AE54" s="137">
        <v>0</v>
      </c>
      <c r="AF54" s="137">
        <v>0</v>
      </c>
      <c r="AG54" s="142">
        <v>0</v>
      </c>
      <c r="AH54" s="142">
        <v>0</v>
      </c>
      <c r="AI54" s="130">
        <v>0</v>
      </c>
      <c r="AJ54" s="137">
        <v>0</v>
      </c>
      <c r="AK54" s="137">
        <v>0</v>
      </c>
      <c r="AL54" s="130">
        <v>0</v>
      </c>
      <c r="AM54" s="142">
        <v>0</v>
      </c>
      <c r="AN54" s="130">
        <f t="shared" si="77"/>
        <v>0</v>
      </c>
      <c r="AO54" s="137">
        <v>0</v>
      </c>
      <c r="AP54" s="137">
        <v>0</v>
      </c>
      <c r="AQ54" s="142">
        <v>0</v>
      </c>
      <c r="AR54" s="142">
        <v>0</v>
      </c>
      <c r="AS54" s="130">
        <v>34.027200000000001</v>
      </c>
      <c r="AT54" s="137">
        <v>0</v>
      </c>
      <c r="AU54" s="137">
        <v>0</v>
      </c>
      <c r="AV54" s="130">
        <v>34.027200000000001</v>
      </c>
      <c r="AW54" s="142">
        <v>0</v>
      </c>
      <c r="AX54" s="130">
        <f t="shared" si="78"/>
        <v>0</v>
      </c>
      <c r="AY54" s="137">
        <v>0</v>
      </c>
      <c r="AZ54" s="137">
        <v>0</v>
      </c>
      <c r="BA54" s="142">
        <v>0</v>
      </c>
      <c r="BB54" s="142">
        <v>0</v>
      </c>
      <c r="BC54" s="130">
        <v>0</v>
      </c>
      <c r="BD54" s="137">
        <v>0</v>
      </c>
      <c r="BE54" s="137">
        <v>0</v>
      </c>
      <c r="BF54" s="130">
        <f t="shared" si="79"/>
        <v>0</v>
      </c>
      <c r="BG54" s="142">
        <v>0</v>
      </c>
      <c r="BH54" s="130">
        <f t="shared" si="80"/>
        <v>0</v>
      </c>
      <c r="BI54" s="137">
        <v>0</v>
      </c>
      <c r="BJ54" s="137">
        <v>0</v>
      </c>
      <c r="BK54" s="142">
        <v>0</v>
      </c>
      <c r="BL54" s="142">
        <v>0</v>
      </c>
      <c r="BM54" s="130">
        <f t="shared" si="81"/>
        <v>0</v>
      </c>
      <c r="BN54" s="137">
        <v>0</v>
      </c>
      <c r="BO54" s="137">
        <v>0</v>
      </c>
      <c r="BP54" s="130">
        <v>0</v>
      </c>
      <c r="BQ54" s="142">
        <v>0</v>
      </c>
      <c r="BR54" s="130">
        <f t="shared" si="82"/>
        <v>0</v>
      </c>
      <c r="BS54" s="137">
        <v>0</v>
      </c>
      <c r="BT54" s="137">
        <v>0</v>
      </c>
      <c r="BU54" s="142">
        <v>0</v>
      </c>
      <c r="BV54" s="142">
        <v>0</v>
      </c>
      <c r="BW54" s="130">
        <f t="shared" si="83"/>
        <v>0</v>
      </c>
      <c r="BX54" s="137">
        <v>0</v>
      </c>
      <c r="BY54" s="137">
        <v>0</v>
      </c>
      <c r="BZ54" s="130">
        <v>0</v>
      </c>
      <c r="CA54" s="142">
        <v>0</v>
      </c>
      <c r="CB54" s="130">
        <f t="shared" si="84"/>
        <v>0</v>
      </c>
      <c r="CC54" s="137">
        <v>0</v>
      </c>
      <c r="CD54" s="137">
        <v>0</v>
      </c>
      <c r="CE54" s="142">
        <v>0</v>
      </c>
      <c r="CF54" s="142">
        <v>0</v>
      </c>
      <c r="CG54" s="130">
        <f t="shared" si="85"/>
        <v>34.027200000000001</v>
      </c>
      <c r="CH54" s="137">
        <f t="shared" si="65"/>
        <v>0</v>
      </c>
      <c r="CI54" s="137">
        <f t="shared" si="66"/>
        <v>0</v>
      </c>
      <c r="CJ54" s="137">
        <f t="shared" si="67"/>
        <v>34.027200000000001</v>
      </c>
      <c r="CK54" s="137">
        <f t="shared" si="68"/>
        <v>0</v>
      </c>
      <c r="CL54" s="137">
        <f t="shared" si="69"/>
        <v>0</v>
      </c>
      <c r="CM54" s="137">
        <f t="shared" si="70"/>
        <v>0</v>
      </c>
      <c r="CN54" s="137">
        <f t="shared" si="71"/>
        <v>0</v>
      </c>
      <c r="CO54" s="137">
        <f t="shared" si="72"/>
        <v>0</v>
      </c>
      <c r="CP54" s="137">
        <f t="shared" si="73"/>
        <v>0</v>
      </c>
      <c r="CQ54" s="19" t="s">
        <v>137</v>
      </c>
      <c r="CR54" s="71"/>
      <c r="CS54" s="71"/>
      <c r="CT54" s="71"/>
      <c r="CU54" s="71"/>
      <c r="CV54" s="71"/>
      <c r="CW54" s="71"/>
      <c r="CX54" s="71"/>
      <c r="CY54" s="71"/>
      <c r="CZ54" s="71"/>
      <c r="DA54" s="71"/>
      <c r="DB54" s="71"/>
      <c r="DC54" s="71"/>
      <c r="DD54" s="71"/>
      <c r="DE54" s="71"/>
      <c r="DF54" s="71"/>
      <c r="DG54" s="71"/>
      <c r="DH54" s="71"/>
      <c r="DI54" s="71"/>
      <c r="DJ54" s="71"/>
      <c r="DK54" s="71"/>
      <c r="DL54" s="71"/>
      <c r="DM54" s="71"/>
      <c r="DN54" s="71"/>
      <c r="DO54" s="71"/>
      <c r="DP54" s="71"/>
      <c r="DQ54" s="71"/>
      <c r="DR54" s="71"/>
      <c r="DS54" s="71"/>
      <c r="DT54" s="71"/>
      <c r="DU54" s="71"/>
      <c r="DV54" s="71"/>
      <c r="DW54" s="71"/>
      <c r="DX54" s="71"/>
      <c r="DY54" s="71"/>
      <c r="DZ54" s="71"/>
      <c r="EA54" s="71"/>
      <c r="EB54" s="71"/>
      <c r="EC54" s="71"/>
      <c r="ED54" s="71"/>
      <c r="EE54" s="71"/>
      <c r="EF54" s="71"/>
      <c r="EG54" s="71"/>
      <c r="EH54" s="71"/>
      <c r="EI54" s="71"/>
      <c r="EJ54" s="71"/>
      <c r="EK54" s="71"/>
      <c r="EL54" s="71"/>
      <c r="EM54" s="71"/>
      <c r="EN54" s="71"/>
      <c r="EO54" s="71"/>
      <c r="EP54" s="71"/>
      <c r="EQ54" s="71"/>
      <c r="ER54" s="71"/>
      <c r="ES54" s="71"/>
      <c r="ET54" s="71"/>
      <c r="EU54" s="71"/>
      <c r="EV54" s="71"/>
      <c r="EW54" s="71"/>
      <c r="EX54" s="71"/>
      <c r="EY54" s="71"/>
      <c r="EZ54" s="71"/>
      <c r="FA54" s="71"/>
      <c r="FB54" s="71"/>
      <c r="FC54" s="71"/>
      <c r="FD54" s="71"/>
      <c r="FE54" s="71"/>
      <c r="FF54" s="71"/>
      <c r="FG54" s="71"/>
      <c r="FH54" s="71"/>
      <c r="FI54" s="71"/>
      <c r="FJ54" s="71"/>
      <c r="FK54" s="71"/>
      <c r="FL54" s="71"/>
      <c r="FM54" s="71"/>
      <c r="FN54" s="71"/>
      <c r="FO54" s="71"/>
      <c r="FP54" s="71"/>
      <c r="FQ54" s="71"/>
      <c r="FR54" s="71"/>
      <c r="FS54" s="71"/>
      <c r="FT54" s="71"/>
      <c r="FU54" s="71"/>
      <c r="FV54" s="71"/>
      <c r="FW54" s="71"/>
      <c r="FX54" s="71"/>
      <c r="FY54" s="71"/>
      <c r="FZ54" s="71"/>
      <c r="GA54" s="71"/>
      <c r="GB54" s="71"/>
      <c r="GC54" s="71"/>
      <c r="GD54" s="71"/>
      <c r="GE54" s="71"/>
      <c r="GF54" s="71"/>
      <c r="GG54" s="71"/>
      <c r="GH54" s="71"/>
      <c r="GI54" s="71"/>
      <c r="GJ54" s="71"/>
      <c r="GK54" s="71"/>
      <c r="GL54" s="71"/>
      <c r="GM54" s="71"/>
      <c r="GN54" s="71"/>
      <c r="GO54" s="71"/>
      <c r="GP54" s="71"/>
      <c r="GQ54" s="71"/>
      <c r="GR54" s="71"/>
      <c r="GS54" s="71"/>
    </row>
    <row r="55" spans="1:201" s="71" customFormat="1" ht="42.75" customHeight="1" x14ac:dyDescent="0.2">
      <c r="A55" s="21" t="s">
        <v>122</v>
      </c>
      <c r="B55" s="141" t="s">
        <v>246</v>
      </c>
      <c r="C55" s="72" t="s">
        <v>247</v>
      </c>
      <c r="D55" s="67" t="s">
        <v>46</v>
      </c>
      <c r="E55" s="103">
        <v>2027</v>
      </c>
      <c r="F55" s="103">
        <v>2027</v>
      </c>
      <c r="G55" s="22" t="s">
        <v>137</v>
      </c>
      <c r="H55" s="25">
        <v>0</v>
      </c>
      <c r="I55" s="25">
        <v>0</v>
      </c>
      <c r="J55" s="67" t="s">
        <v>19</v>
      </c>
      <c r="K55" s="25" t="s">
        <v>19</v>
      </c>
      <c r="L55" s="25" t="s">
        <v>19</v>
      </c>
      <c r="M55" s="26" t="s">
        <v>19</v>
      </c>
      <c r="N55" s="132">
        <v>0</v>
      </c>
      <c r="O55" s="132">
        <v>0</v>
      </c>
      <c r="P55" s="130">
        <v>0</v>
      </c>
      <c r="Q55" s="130">
        <f>'[1]Освоение 2026-2030'!$AE$54*1.2</f>
        <v>2.6504279999999998</v>
      </c>
      <c r="R55" s="130" t="s">
        <v>19</v>
      </c>
      <c r="S55" s="130" t="s">
        <v>19</v>
      </c>
      <c r="T55" s="130">
        <f t="shared" si="74"/>
        <v>2.6504279999999998</v>
      </c>
      <c r="U55" s="130" t="s">
        <v>19</v>
      </c>
      <c r="V55" s="130">
        <v>0</v>
      </c>
      <c r="W55" s="130">
        <v>0</v>
      </c>
      <c r="X55" s="130">
        <v>0</v>
      </c>
      <c r="Y55" s="130">
        <f t="shared" si="75"/>
        <v>0</v>
      </c>
      <c r="Z55" s="137">
        <v>0</v>
      </c>
      <c r="AA55" s="137">
        <v>0</v>
      </c>
      <c r="AB55" s="130">
        <v>0</v>
      </c>
      <c r="AC55" s="142">
        <v>0</v>
      </c>
      <c r="AD55" s="130">
        <f t="shared" si="76"/>
        <v>0</v>
      </c>
      <c r="AE55" s="137">
        <v>0</v>
      </c>
      <c r="AF55" s="137">
        <v>0</v>
      </c>
      <c r="AG55" s="142">
        <v>0</v>
      </c>
      <c r="AH55" s="142">
        <v>0</v>
      </c>
      <c r="AI55" s="130">
        <v>0</v>
      </c>
      <c r="AJ55" s="137">
        <v>0</v>
      </c>
      <c r="AK55" s="137">
        <v>0</v>
      </c>
      <c r="AL55" s="130">
        <v>0</v>
      </c>
      <c r="AM55" s="142">
        <v>0</v>
      </c>
      <c r="AN55" s="130">
        <f t="shared" si="77"/>
        <v>0</v>
      </c>
      <c r="AO55" s="137">
        <v>0</v>
      </c>
      <c r="AP55" s="137">
        <v>0</v>
      </c>
      <c r="AQ55" s="142">
        <v>0</v>
      </c>
      <c r="AR55" s="142">
        <v>0</v>
      </c>
      <c r="AS55" s="130">
        <v>2.6504279999999998</v>
      </c>
      <c r="AT55" s="137">
        <v>0</v>
      </c>
      <c r="AU55" s="137">
        <v>0</v>
      </c>
      <c r="AV55" s="130">
        <v>2.6504279999999998</v>
      </c>
      <c r="AW55" s="142">
        <v>0</v>
      </c>
      <c r="AX55" s="130">
        <f t="shared" si="78"/>
        <v>0</v>
      </c>
      <c r="AY55" s="137">
        <v>0</v>
      </c>
      <c r="AZ55" s="137">
        <v>0</v>
      </c>
      <c r="BA55" s="142">
        <v>0</v>
      </c>
      <c r="BB55" s="142">
        <v>0</v>
      </c>
      <c r="BC55" s="130">
        <v>0</v>
      </c>
      <c r="BD55" s="137">
        <v>0</v>
      </c>
      <c r="BE55" s="137">
        <v>0</v>
      </c>
      <c r="BF55" s="130">
        <f t="shared" si="79"/>
        <v>0</v>
      </c>
      <c r="BG55" s="142">
        <v>0</v>
      </c>
      <c r="BH55" s="130">
        <f t="shared" si="80"/>
        <v>0</v>
      </c>
      <c r="BI55" s="137">
        <v>0</v>
      </c>
      <c r="BJ55" s="137">
        <v>0</v>
      </c>
      <c r="BK55" s="142">
        <v>0</v>
      </c>
      <c r="BL55" s="142">
        <v>0</v>
      </c>
      <c r="BM55" s="130">
        <f t="shared" si="81"/>
        <v>0</v>
      </c>
      <c r="BN55" s="137">
        <v>0</v>
      </c>
      <c r="BO55" s="137">
        <v>0</v>
      </c>
      <c r="BP55" s="130">
        <v>0</v>
      </c>
      <c r="BQ55" s="142">
        <v>0</v>
      </c>
      <c r="BR55" s="130">
        <f t="shared" si="82"/>
        <v>0</v>
      </c>
      <c r="BS55" s="137">
        <v>0</v>
      </c>
      <c r="BT55" s="137">
        <v>0</v>
      </c>
      <c r="BU55" s="142">
        <v>0</v>
      </c>
      <c r="BV55" s="142">
        <v>0</v>
      </c>
      <c r="BW55" s="130">
        <f t="shared" si="83"/>
        <v>0</v>
      </c>
      <c r="BX55" s="137">
        <v>0</v>
      </c>
      <c r="BY55" s="137">
        <v>0</v>
      </c>
      <c r="BZ55" s="130">
        <v>0</v>
      </c>
      <c r="CA55" s="142">
        <v>0</v>
      </c>
      <c r="CB55" s="130">
        <f t="shared" si="84"/>
        <v>0</v>
      </c>
      <c r="CC55" s="137">
        <v>0</v>
      </c>
      <c r="CD55" s="137">
        <v>0</v>
      </c>
      <c r="CE55" s="142">
        <v>0</v>
      </c>
      <c r="CF55" s="142">
        <v>0</v>
      </c>
      <c r="CG55" s="130">
        <f t="shared" si="85"/>
        <v>2.6504279999999998</v>
      </c>
      <c r="CH55" s="137">
        <f t="shared" si="65"/>
        <v>0</v>
      </c>
      <c r="CI55" s="137">
        <f t="shared" si="66"/>
        <v>0</v>
      </c>
      <c r="CJ55" s="137">
        <f t="shared" si="67"/>
        <v>2.6504279999999998</v>
      </c>
      <c r="CK55" s="137">
        <f t="shared" si="68"/>
        <v>0</v>
      </c>
      <c r="CL55" s="137">
        <f t="shared" si="69"/>
        <v>0</v>
      </c>
      <c r="CM55" s="137">
        <f t="shared" si="70"/>
        <v>0</v>
      </c>
      <c r="CN55" s="137">
        <f t="shared" si="71"/>
        <v>0</v>
      </c>
      <c r="CO55" s="137">
        <f t="shared" si="72"/>
        <v>0</v>
      </c>
      <c r="CP55" s="137">
        <f t="shared" si="73"/>
        <v>0</v>
      </c>
      <c r="CQ55" s="19" t="s">
        <v>137</v>
      </c>
    </row>
    <row r="56" spans="1:201" s="24" customFormat="1" ht="47.25" x14ac:dyDescent="0.2">
      <c r="A56" s="21" t="s">
        <v>123</v>
      </c>
      <c r="B56" s="84" t="s">
        <v>248</v>
      </c>
      <c r="C56" s="72" t="s">
        <v>249</v>
      </c>
      <c r="D56" s="67" t="s">
        <v>46</v>
      </c>
      <c r="E56" s="103">
        <v>2027</v>
      </c>
      <c r="F56" s="103">
        <v>2027</v>
      </c>
      <c r="G56" s="22" t="s">
        <v>137</v>
      </c>
      <c r="H56" s="25">
        <v>0</v>
      </c>
      <c r="I56" s="25">
        <v>0</v>
      </c>
      <c r="J56" s="67" t="s">
        <v>19</v>
      </c>
      <c r="K56" s="25" t="s">
        <v>19</v>
      </c>
      <c r="L56" s="25" t="s">
        <v>19</v>
      </c>
      <c r="M56" s="26" t="s">
        <v>19</v>
      </c>
      <c r="N56" s="132">
        <v>0</v>
      </c>
      <c r="O56" s="132">
        <v>0</v>
      </c>
      <c r="P56" s="130">
        <v>0</v>
      </c>
      <c r="Q56" s="130">
        <f>'[1]Освоение 2026-2030'!$AE$55*1.2</f>
        <v>3.7747907999999999</v>
      </c>
      <c r="R56" s="130" t="s">
        <v>19</v>
      </c>
      <c r="S56" s="130" t="s">
        <v>19</v>
      </c>
      <c r="T56" s="130">
        <f t="shared" si="74"/>
        <v>3.7747907999999999</v>
      </c>
      <c r="U56" s="130" t="s">
        <v>19</v>
      </c>
      <c r="V56" s="130">
        <v>0</v>
      </c>
      <c r="W56" s="130">
        <v>0</v>
      </c>
      <c r="X56" s="130">
        <v>0</v>
      </c>
      <c r="Y56" s="130">
        <f t="shared" si="75"/>
        <v>0</v>
      </c>
      <c r="Z56" s="137">
        <v>0</v>
      </c>
      <c r="AA56" s="137">
        <v>0</v>
      </c>
      <c r="AB56" s="130">
        <v>0</v>
      </c>
      <c r="AC56" s="142">
        <v>0</v>
      </c>
      <c r="AD56" s="130">
        <f t="shared" si="76"/>
        <v>0</v>
      </c>
      <c r="AE56" s="137">
        <v>0</v>
      </c>
      <c r="AF56" s="137">
        <v>0</v>
      </c>
      <c r="AG56" s="142">
        <v>0</v>
      </c>
      <c r="AH56" s="142">
        <v>0</v>
      </c>
      <c r="AI56" s="130">
        <v>0</v>
      </c>
      <c r="AJ56" s="137">
        <v>0</v>
      </c>
      <c r="AK56" s="137">
        <v>0</v>
      </c>
      <c r="AL56" s="130">
        <v>0</v>
      </c>
      <c r="AM56" s="142">
        <v>0</v>
      </c>
      <c r="AN56" s="130">
        <f t="shared" si="77"/>
        <v>0</v>
      </c>
      <c r="AO56" s="137">
        <v>0</v>
      </c>
      <c r="AP56" s="137">
        <v>0</v>
      </c>
      <c r="AQ56" s="142">
        <v>0</v>
      </c>
      <c r="AR56" s="142">
        <v>0</v>
      </c>
      <c r="AS56" s="130">
        <v>3.7747907999999999</v>
      </c>
      <c r="AT56" s="137">
        <v>0</v>
      </c>
      <c r="AU56" s="137">
        <v>0</v>
      </c>
      <c r="AV56" s="130">
        <v>3.7747907999999999</v>
      </c>
      <c r="AW56" s="142">
        <v>0</v>
      </c>
      <c r="AX56" s="130">
        <f t="shared" si="78"/>
        <v>0</v>
      </c>
      <c r="AY56" s="137">
        <v>0</v>
      </c>
      <c r="AZ56" s="137">
        <v>0</v>
      </c>
      <c r="BA56" s="142">
        <v>0</v>
      </c>
      <c r="BB56" s="142">
        <v>0</v>
      </c>
      <c r="BC56" s="130">
        <v>0</v>
      </c>
      <c r="BD56" s="137">
        <v>0</v>
      </c>
      <c r="BE56" s="137">
        <v>0</v>
      </c>
      <c r="BF56" s="130">
        <f t="shared" si="79"/>
        <v>0</v>
      </c>
      <c r="BG56" s="142">
        <v>0</v>
      </c>
      <c r="BH56" s="130">
        <f t="shared" si="80"/>
        <v>0</v>
      </c>
      <c r="BI56" s="137">
        <v>0</v>
      </c>
      <c r="BJ56" s="137">
        <v>0</v>
      </c>
      <c r="BK56" s="142">
        <v>0</v>
      </c>
      <c r="BL56" s="142">
        <v>0</v>
      </c>
      <c r="BM56" s="130">
        <f t="shared" si="81"/>
        <v>0</v>
      </c>
      <c r="BN56" s="137">
        <v>0</v>
      </c>
      <c r="BO56" s="137">
        <v>0</v>
      </c>
      <c r="BP56" s="130">
        <v>0</v>
      </c>
      <c r="BQ56" s="142">
        <v>0</v>
      </c>
      <c r="BR56" s="130">
        <f t="shared" si="82"/>
        <v>0</v>
      </c>
      <c r="BS56" s="137">
        <v>0</v>
      </c>
      <c r="BT56" s="137">
        <v>0</v>
      </c>
      <c r="BU56" s="142">
        <v>0</v>
      </c>
      <c r="BV56" s="142">
        <v>0</v>
      </c>
      <c r="BW56" s="130">
        <f t="shared" si="83"/>
        <v>0</v>
      </c>
      <c r="BX56" s="137">
        <v>0</v>
      </c>
      <c r="BY56" s="137">
        <v>0</v>
      </c>
      <c r="BZ56" s="130">
        <v>0</v>
      </c>
      <c r="CA56" s="142">
        <v>0</v>
      </c>
      <c r="CB56" s="130">
        <f t="shared" si="84"/>
        <v>0</v>
      </c>
      <c r="CC56" s="137">
        <v>0</v>
      </c>
      <c r="CD56" s="137">
        <v>0</v>
      </c>
      <c r="CE56" s="142">
        <v>0</v>
      </c>
      <c r="CF56" s="142">
        <v>0</v>
      </c>
      <c r="CG56" s="130">
        <f t="shared" si="85"/>
        <v>3.7747907999999999</v>
      </c>
      <c r="CH56" s="137">
        <f t="shared" si="65"/>
        <v>0</v>
      </c>
      <c r="CI56" s="137">
        <f t="shared" si="66"/>
        <v>0</v>
      </c>
      <c r="CJ56" s="137">
        <f t="shared" si="67"/>
        <v>3.7747907999999999</v>
      </c>
      <c r="CK56" s="137">
        <f t="shared" si="68"/>
        <v>0</v>
      </c>
      <c r="CL56" s="137">
        <f t="shared" si="69"/>
        <v>0</v>
      </c>
      <c r="CM56" s="137">
        <f t="shared" si="70"/>
        <v>0</v>
      </c>
      <c r="CN56" s="137">
        <f t="shared" si="71"/>
        <v>0</v>
      </c>
      <c r="CO56" s="137">
        <f t="shared" si="72"/>
        <v>0</v>
      </c>
      <c r="CP56" s="137">
        <f t="shared" si="73"/>
        <v>0</v>
      </c>
      <c r="CQ56" s="19" t="s">
        <v>137</v>
      </c>
      <c r="CR56" s="71"/>
      <c r="CS56" s="71"/>
      <c r="CT56" s="71"/>
      <c r="CU56" s="71"/>
      <c r="CV56" s="71"/>
      <c r="CW56" s="71"/>
      <c r="CX56" s="71"/>
      <c r="CY56" s="71"/>
      <c r="CZ56" s="71"/>
      <c r="DA56" s="71"/>
      <c r="DB56" s="71"/>
      <c r="DC56" s="71"/>
      <c r="DD56" s="71"/>
      <c r="DE56" s="71"/>
      <c r="DF56" s="71"/>
      <c r="DG56" s="71"/>
      <c r="DH56" s="71"/>
      <c r="DI56" s="71"/>
      <c r="DJ56" s="71"/>
      <c r="DK56" s="71"/>
      <c r="DL56" s="71"/>
      <c r="DM56" s="71"/>
      <c r="DN56" s="71"/>
      <c r="DO56" s="71"/>
      <c r="DP56" s="71"/>
      <c r="DQ56" s="71"/>
      <c r="DR56" s="71"/>
      <c r="DS56" s="71"/>
      <c r="DT56" s="71"/>
      <c r="DU56" s="71"/>
      <c r="DV56" s="71"/>
      <c r="DW56" s="71"/>
      <c r="DX56" s="71"/>
      <c r="DY56" s="71"/>
      <c r="DZ56" s="71"/>
      <c r="EA56" s="71"/>
      <c r="EB56" s="71"/>
      <c r="EC56" s="71"/>
      <c r="ED56" s="71"/>
      <c r="EE56" s="71"/>
      <c r="EF56" s="71"/>
      <c r="EG56" s="71"/>
      <c r="EH56" s="71"/>
      <c r="EI56" s="71"/>
      <c r="EJ56" s="71"/>
      <c r="EK56" s="71"/>
      <c r="EL56" s="71"/>
      <c r="EM56" s="71"/>
      <c r="EN56" s="71"/>
      <c r="EO56" s="71"/>
      <c r="EP56" s="71"/>
      <c r="EQ56" s="71"/>
      <c r="ER56" s="71"/>
      <c r="ES56" s="71"/>
      <c r="ET56" s="71"/>
      <c r="EU56" s="71"/>
      <c r="EV56" s="71"/>
      <c r="EW56" s="71"/>
      <c r="EX56" s="71"/>
      <c r="EY56" s="71"/>
      <c r="EZ56" s="71"/>
      <c r="FA56" s="71"/>
      <c r="FB56" s="71"/>
      <c r="FC56" s="71"/>
      <c r="FD56" s="71"/>
      <c r="FE56" s="71"/>
      <c r="FF56" s="71"/>
      <c r="FG56" s="71"/>
      <c r="FH56" s="71"/>
      <c r="FI56" s="71"/>
      <c r="FJ56" s="71"/>
      <c r="FK56" s="71"/>
      <c r="FL56" s="71"/>
      <c r="FM56" s="71"/>
      <c r="FN56" s="71"/>
      <c r="FO56" s="71"/>
      <c r="FP56" s="71"/>
      <c r="FQ56" s="71"/>
      <c r="FR56" s="71"/>
      <c r="FS56" s="71"/>
      <c r="FT56" s="71"/>
      <c r="FU56" s="71"/>
      <c r="FV56" s="71"/>
      <c r="FW56" s="71"/>
      <c r="FX56" s="71"/>
      <c r="FY56" s="71"/>
      <c r="FZ56" s="71"/>
      <c r="GA56" s="71"/>
      <c r="GB56" s="71"/>
      <c r="GC56" s="71"/>
      <c r="GD56" s="71"/>
      <c r="GE56" s="71"/>
      <c r="GF56" s="71"/>
      <c r="GG56" s="71"/>
      <c r="GH56" s="71"/>
      <c r="GI56" s="71"/>
      <c r="GJ56" s="71"/>
      <c r="GK56" s="71"/>
      <c r="GL56" s="71"/>
      <c r="GM56" s="71"/>
      <c r="GN56" s="71"/>
      <c r="GO56" s="71"/>
      <c r="GP56" s="71"/>
      <c r="GQ56" s="71"/>
      <c r="GR56" s="71"/>
      <c r="GS56" s="71"/>
    </row>
    <row r="57" spans="1:201" s="24" customFormat="1" ht="47.25" x14ac:dyDescent="0.2">
      <c r="A57" s="21" t="s">
        <v>124</v>
      </c>
      <c r="B57" s="84" t="s">
        <v>250</v>
      </c>
      <c r="C57" s="72" t="s">
        <v>251</v>
      </c>
      <c r="D57" s="67" t="s">
        <v>46</v>
      </c>
      <c r="E57" s="103">
        <v>2028</v>
      </c>
      <c r="F57" s="103">
        <v>2028</v>
      </c>
      <c r="G57" s="22" t="s">
        <v>137</v>
      </c>
      <c r="H57" s="25">
        <v>0</v>
      </c>
      <c r="I57" s="25">
        <v>0</v>
      </c>
      <c r="J57" s="67" t="s">
        <v>19</v>
      </c>
      <c r="K57" s="25" t="s">
        <v>19</v>
      </c>
      <c r="L57" s="25" t="s">
        <v>19</v>
      </c>
      <c r="M57" s="26" t="s">
        <v>19</v>
      </c>
      <c r="N57" s="132">
        <v>0</v>
      </c>
      <c r="O57" s="132">
        <v>0</v>
      </c>
      <c r="P57" s="130">
        <v>0</v>
      </c>
      <c r="Q57" s="130">
        <v>13.488576</v>
      </c>
      <c r="R57" s="130" t="s">
        <v>19</v>
      </c>
      <c r="S57" s="130" t="s">
        <v>19</v>
      </c>
      <c r="T57" s="130">
        <f t="shared" si="74"/>
        <v>13.488576</v>
      </c>
      <c r="U57" s="130" t="s">
        <v>19</v>
      </c>
      <c r="V57" s="130">
        <v>0</v>
      </c>
      <c r="W57" s="130">
        <v>0</v>
      </c>
      <c r="X57" s="130">
        <v>0</v>
      </c>
      <c r="Y57" s="130">
        <f t="shared" si="75"/>
        <v>0</v>
      </c>
      <c r="Z57" s="137">
        <v>0</v>
      </c>
      <c r="AA57" s="137">
        <v>0</v>
      </c>
      <c r="AB57" s="130">
        <v>0</v>
      </c>
      <c r="AC57" s="142">
        <v>0</v>
      </c>
      <c r="AD57" s="130">
        <f t="shared" si="76"/>
        <v>0</v>
      </c>
      <c r="AE57" s="137">
        <v>0</v>
      </c>
      <c r="AF57" s="137">
        <v>0</v>
      </c>
      <c r="AG57" s="142">
        <v>0</v>
      </c>
      <c r="AH57" s="142">
        <v>0</v>
      </c>
      <c r="AI57" s="130">
        <v>0</v>
      </c>
      <c r="AJ57" s="137">
        <v>0</v>
      </c>
      <c r="AK57" s="137">
        <v>0</v>
      </c>
      <c r="AL57" s="130">
        <v>0</v>
      </c>
      <c r="AM57" s="142">
        <v>0</v>
      </c>
      <c r="AN57" s="130">
        <f t="shared" si="77"/>
        <v>0</v>
      </c>
      <c r="AO57" s="137">
        <v>0</v>
      </c>
      <c r="AP57" s="137">
        <v>0</v>
      </c>
      <c r="AQ57" s="142">
        <v>0</v>
      </c>
      <c r="AR57" s="142">
        <v>0</v>
      </c>
      <c r="AS57" s="130">
        <v>0</v>
      </c>
      <c r="AT57" s="137">
        <v>0</v>
      </c>
      <c r="AU57" s="137">
        <v>0</v>
      </c>
      <c r="AV57" s="130">
        <v>0</v>
      </c>
      <c r="AW57" s="142">
        <v>0</v>
      </c>
      <c r="AX57" s="130">
        <f t="shared" si="78"/>
        <v>0</v>
      </c>
      <c r="AY57" s="137">
        <v>0</v>
      </c>
      <c r="AZ57" s="137">
        <v>0</v>
      </c>
      <c r="BA57" s="142">
        <v>0</v>
      </c>
      <c r="BB57" s="142">
        <v>0</v>
      </c>
      <c r="BC57" s="130">
        <v>13.488576</v>
      </c>
      <c r="BD57" s="137">
        <v>0</v>
      </c>
      <c r="BE57" s="137">
        <v>0</v>
      </c>
      <c r="BF57" s="130">
        <f t="shared" si="79"/>
        <v>13.488576</v>
      </c>
      <c r="BG57" s="142">
        <v>0</v>
      </c>
      <c r="BH57" s="130">
        <f t="shared" si="80"/>
        <v>0</v>
      </c>
      <c r="BI57" s="137">
        <v>0</v>
      </c>
      <c r="BJ57" s="137">
        <v>0</v>
      </c>
      <c r="BK57" s="142">
        <v>0</v>
      </c>
      <c r="BL57" s="142">
        <v>0</v>
      </c>
      <c r="BM57" s="130">
        <f t="shared" si="81"/>
        <v>0</v>
      </c>
      <c r="BN57" s="137">
        <v>0</v>
      </c>
      <c r="BO57" s="137">
        <v>0</v>
      </c>
      <c r="BP57" s="130">
        <v>0</v>
      </c>
      <c r="BQ57" s="142">
        <v>0</v>
      </c>
      <c r="BR57" s="130">
        <f t="shared" si="82"/>
        <v>0</v>
      </c>
      <c r="BS57" s="137">
        <v>0</v>
      </c>
      <c r="BT57" s="137">
        <v>0</v>
      </c>
      <c r="BU57" s="142">
        <v>0</v>
      </c>
      <c r="BV57" s="142">
        <v>0</v>
      </c>
      <c r="BW57" s="130">
        <f t="shared" si="83"/>
        <v>0</v>
      </c>
      <c r="BX57" s="137">
        <v>0</v>
      </c>
      <c r="BY57" s="137">
        <v>0</v>
      </c>
      <c r="BZ57" s="130">
        <v>0</v>
      </c>
      <c r="CA57" s="142">
        <v>0</v>
      </c>
      <c r="CB57" s="130">
        <f t="shared" si="84"/>
        <v>0</v>
      </c>
      <c r="CC57" s="137">
        <v>0</v>
      </c>
      <c r="CD57" s="137">
        <v>0</v>
      </c>
      <c r="CE57" s="142">
        <v>0</v>
      </c>
      <c r="CF57" s="142">
        <v>0</v>
      </c>
      <c r="CG57" s="130">
        <f t="shared" si="85"/>
        <v>13.488576</v>
      </c>
      <c r="CH57" s="137">
        <f t="shared" si="65"/>
        <v>0</v>
      </c>
      <c r="CI57" s="137">
        <f t="shared" si="66"/>
        <v>0</v>
      </c>
      <c r="CJ57" s="137">
        <f t="shared" si="67"/>
        <v>13.488576</v>
      </c>
      <c r="CK57" s="137">
        <f t="shared" si="68"/>
        <v>0</v>
      </c>
      <c r="CL57" s="137">
        <f t="shared" si="69"/>
        <v>0</v>
      </c>
      <c r="CM57" s="137">
        <f t="shared" si="70"/>
        <v>0</v>
      </c>
      <c r="CN57" s="137">
        <f t="shared" si="71"/>
        <v>0</v>
      </c>
      <c r="CO57" s="137">
        <f t="shared" si="72"/>
        <v>0</v>
      </c>
      <c r="CP57" s="137">
        <f t="shared" si="73"/>
        <v>0</v>
      </c>
      <c r="CQ57" s="19" t="s">
        <v>137</v>
      </c>
      <c r="CR57" s="71"/>
      <c r="CS57" s="71"/>
      <c r="CT57" s="71"/>
      <c r="CU57" s="71"/>
      <c r="CV57" s="71"/>
      <c r="CW57" s="71"/>
      <c r="CX57" s="71"/>
      <c r="CY57" s="71"/>
      <c r="CZ57" s="71"/>
      <c r="DA57" s="71"/>
      <c r="DB57" s="71"/>
      <c r="DC57" s="71"/>
      <c r="DD57" s="71"/>
      <c r="DE57" s="71"/>
      <c r="DF57" s="71"/>
      <c r="DG57" s="71"/>
      <c r="DH57" s="71"/>
      <c r="DI57" s="71"/>
      <c r="DJ57" s="71"/>
      <c r="DK57" s="71"/>
      <c r="DL57" s="71"/>
      <c r="DM57" s="71"/>
      <c r="DN57" s="71"/>
      <c r="DO57" s="71"/>
      <c r="DP57" s="71"/>
      <c r="DQ57" s="71"/>
      <c r="DR57" s="71"/>
      <c r="DS57" s="71"/>
      <c r="DT57" s="71"/>
      <c r="DU57" s="71"/>
      <c r="DV57" s="71"/>
      <c r="DW57" s="71"/>
      <c r="DX57" s="71"/>
      <c r="DY57" s="71"/>
      <c r="DZ57" s="71"/>
      <c r="EA57" s="71"/>
      <c r="EB57" s="71"/>
      <c r="EC57" s="71"/>
      <c r="ED57" s="71"/>
      <c r="EE57" s="71"/>
      <c r="EF57" s="71"/>
      <c r="EG57" s="71"/>
      <c r="EH57" s="71"/>
      <c r="EI57" s="71"/>
      <c r="EJ57" s="71"/>
      <c r="EK57" s="71"/>
      <c r="EL57" s="71"/>
      <c r="EM57" s="71"/>
      <c r="EN57" s="71"/>
      <c r="EO57" s="71"/>
      <c r="EP57" s="71"/>
      <c r="EQ57" s="71"/>
      <c r="ER57" s="71"/>
      <c r="ES57" s="71"/>
      <c r="ET57" s="71"/>
      <c r="EU57" s="71"/>
      <c r="EV57" s="71"/>
      <c r="EW57" s="71"/>
      <c r="EX57" s="71"/>
      <c r="EY57" s="71"/>
      <c r="EZ57" s="71"/>
      <c r="FA57" s="71"/>
      <c r="FB57" s="71"/>
      <c r="FC57" s="71"/>
      <c r="FD57" s="71"/>
      <c r="FE57" s="71"/>
      <c r="FF57" s="71"/>
      <c r="FG57" s="71"/>
      <c r="FH57" s="71"/>
      <c r="FI57" s="71"/>
      <c r="FJ57" s="71"/>
      <c r="FK57" s="71"/>
      <c r="FL57" s="71"/>
      <c r="FM57" s="71"/>
      <c r="FN57" s="71"/>
      <c r="FO57" s="71"/>
      <c r="FP57" s="71"/>
      <c r="FQ57" s="71"/>
      <c r="FR57" s="71"/>
      <c r="FS57" s="71"/>
      <c r="FT57" s="71"/>
      <c r="FU57" s="71"/>
      <c r="FV57" s="71"/>
      <c r="FW57" s="71"/>
      <c r="FX57" s="71"/>
      <c r="FY57" s="71"/>
      <c r="FZ57" s="71"/>
      <c r="GA57" s="71"/>
      <c r="GB57" s="71"/>
      <c r="GC57" s="71"/>
      <c r="GD57" s="71"/>
      <c r="GE57" s="71"/>
      <c r="GF57" s="71"/>
      <c r="GG57" s="71"/>
      <c r="GH57" s="71"/>
      <c r="GI57" s="71"/>
      <c r="GJ57" s="71"/>
      <c r="GK57" s="71"/>
      <c r="GL57" s="71"/>
      <c r="GM57" s="71"/>
      <c r="GN57" s="71"/>
      <c r="GO57" s="71"/>
      <c r="GP57" s="71"/>
      <c r="GQ57" s="71"/>
      <c r="GR57" s="71"/>
      <c r="GS57" s="71"/>
    </row>
    <row r="58" spans="1:201" s="24" customFormat="1" ht="52.5" customHeight="1" x14ac:dyDescent="0.2">
      <c r="A58" s="21" t="s">
        <v>125</v>
      </c>
      <c r="B58" s="84" t="s">
        <v>252</v>
      </c>
      <c r="C58" s="72" t="s">
        <v>253</v>
      </c>
      <c r="D58" s="67" t="s">
        <v>46</v>
      </c>
      <c r="E58" s="103">
        <v>2028</v>
      </c>
      <c r="F58" s="103">
        <v>2028</v>
      </c>
      <c r="G58" s="67" t="s">
        <v>137</v>
      </c>
      <c r="H58" s="25">
        <v>0</v>
      </c>
      <c r="I58" s="25">
        <v>0</v>
      </c>
      <c r="J58" s="67" t="s">
        <v>19</v>
      </c>
      <c r="K58" s="25" t="s">
        <v>19</v>
      </c>
      <c r="L58" s="25" t="s">
        <v>19</v>
      </c>
      <c r="M58" s="26" t="s">
        <v>19</v>
      </c>
      <c r="N58" s="132">
        <v>0</v>
      </c>
      <c r="O58" s="132">
        <v>0</v>
      </c>
      <c r="P58" s="130">
        <v>0</v>
      </c>
      <c r="Q58" s="130">
        <v>6.5063424000000003</v>
      </c>
      <c r="R58" s="130" t="s">
        <v>19</v>
      </c>
      <c r="S58" s="130" t="s">
        <v>19</v>
      </c>
      <c r="T58" s="130">
        <f t="shared" si="74"/>
        <v>6.5063424000000003</v>
      </c>
      <c r="U58" s="130" t="s">
        <v>19</v>
      </c>
      <c r="V58" s="130">
        <v>0</v>
      </c>
      <c r="W58" s="130">
        <v>0</v>
      </c>
      <c r="X58" s="130">
        <v>0</v>
      </c>
      <c r="Y58" s="130">
        <f t="shared" si="75"/>
        <v>0</v>
      </c>
      <c r="Z58" s="137">
        <v>0</v>
      </c>
      <c r="AA58" s="137">
        <v>0</v>
      </c>
      <c r="AB58" s="130">
        <v>0</v>
      </c>
      <c r="AC58" s="142">
        <v>0</v>
      </c>
      <c r="AD58" s="130">
        <f t="shared" si="76"/>
        <v>0</v>
      </c>
      <c r="AE58" s="137">
        <v>0</v>
      </c>
      <c r="AF58" s="137">
        <v>0</v>
      </c>
      <c r="AG58" s="142">
        <v>0</v>
      </c>
      <c r="AH58" s="142">
        <v>0</v>
      </c>
      <c r="AI58" s="130">
        <v>0</v>
      </c>
      <c r="AJ58" s="137">
        <v>0</v>
      </c>
      <c r="AK58" s="137">
        <v>0</v>
      </c>
      <c r="AL58" s="130">
        <v>0</v>
      </c>
      <c r="AM58" s="142">
        <v>0</v>
      </c>
      <c r="AN58" s="130">
        <f t="shared" si="77"/>
        <v>0</v>
      </c>
      <c r="AO58" s="137">
        <v>0</v>
      </c>
      <c r="AP58" s="137">
        <v>0</v>
      </c>
      <c r="AQ58" s="142">
        <v>0</v>
      </c>
      <c r="AR58" s="142">
        <v>0</v>
      </c>
      <c r="AS58" s="130">
        <v>0</v>
      </c>
      <c r="AT58" s="137">
        <v>0</v>
      </c>
      <c r="AU58" s="137">
        <v>0</v>
      </c>
      <c r="AV58" s="130">
        <v>0</v>
      </c>
      <c r="AW58" s="142">
        <v>0</v>
      </c>
      <c r="AX58" s="130">
        <f t="shared" si="78"/>
        <v>0</v>
      </c>
      <c r="AY58" s="137">
        <v>0</v>
      </c>
      <c r="AZ58" s="137">
        <v>0</v>
      </c>
      <c r="BA58" s="142">
        <v>0</v>
      </c>
      <c r="BB58" s="142">
        <v>0</v>
      </c>
      <c r="BC58" s="130">
        <v>6.5063424000000003</v>
      </c>
      <c r="BD58" s="137">
        <v>0</v>
      </c>
      <c r="BE58" s="137">
        <v>0</v>
      </c>
      <c r="BF58" s="130">
        <f t="shared" si="79"/>
        <v>6.5063424000000003</v>
      </c>
      <c r="BG58" s="142">
        <v>0</v>
      </c>
      <c r="BH58" s="130">
        <f t="shared" si="80"/>
        <v>0</v>
      </c>
      <c r="BI58" s="137">
        <v>0</v>
      </c>
      <c r="BJ58" s="137">
        <v>0</v>
      </c>
      <c r="BK58" s="142">
        <v>0</v>
      </c>
      <c r="BL58" s="142">
        <v>0</v>
      </c>
      <c r="BM58" s="130">
        <f t="shared" si="81"/>
        <v>0</v>
      </c>
      <c r="BN58" s="137">
        <v>0</v>
      </c>
      <c r="BO58" s="137">
        <v>0</v>
      </c>
      <c r="BP58" s="130">
        <v>0</v>
      </c>
      <c r="BQ58" s="142">
        <v>0</v>
      </c>
      <c r="BR58" s="130">
        <f t="shared" si="82"/>
        <v>0</v>
      </c>
      <c r="BS58" s="137">
        <v>0</v>
      </c>
      <c r="BT58" s="137">
        <v>0</v>
      </c>
      <c r="BU58" s="142">
        <v>0</v>
      </c>
      <c r="BV58" s="142">
        <v>0</v>
      </c>
      <c r="BW58" s="130">
        <f t="shared" si="83"/>
        <v>0</v>
      </c>
      <c r="BX58" s="137">
        <v>0</v>
      </c>
      <c r="BY58" s="137">
        <v>0</v>
      </c>
      <c r="BZ58" s="130">
        <v>0</v>
      </c>
      <c r="CA58" s="142">
        <v>0</v>
      </c>
      <c r="CB58" s="130">
        <f t="shared" si="84"/>
        <v>0</v>
      </c>
      <c r="CC58" s="137">
        <v>0</v>
      </c>
      <c r="CD58" s="137">
        <v>0</v>
      </c>
      <c r="CE58" s="142">
        <v>0</v>
      </c>
      <c r="CF58" s="142">
        <v>0</v>
      </c>
      <c r="CG58" s="130">
        <f t="shared" si="85"/>
        <v>6.5063424000000003</v>
      </c>
      <c r="CH58" s="137">
        <f t="shared" si="65"/>
        <v>0</v>
      </c>
      <c r="CI58" s="137">
        <f t="shared" si="66"/>
        <v>0</v>
      </c>
      <c r="CJ58" s="137">
        <f t="shared" si="67"/>
        <v>6.5063424000000003</v>
      </c>
      <c r="CK58" s="137">
        <f t="shared" si="68"/>
        <v>0</v>
      </c>
      <c r="CL58" s="137">
        <f t="shared" si="69"/>
        <v>0</v>
      </c>
      <c r="CM58" s="137">
        <f t="shared" si="70"/>
        <v>0</v>
      </c>
      <c r="CN58" s="137">
        <f t="shared" si="71"/>
        <v>0</v>
      </c>
      <c r="CO58" s="137">
        <f t="shared" si="72"/>
        <v>0</v>
      </c>
      <c r="CP58" s="137">
        <f t="shared" si="73"/>
        <v>0</v>
      </c>
      <c r="CQ58" s="19" t="s">
        <v>137</v>
      </c>
      <c r="CR58" s="71"/>
      <c r="CS58" s="71"/>
      <c r="CT58" s="71"/>
      <c r="CU58" s="71"/>
      <c r="CV58" s="71"/>
      <c r="CW58" s="71"/>
      <c r="CX58" s="71"/>
      <c r="CY58" s="71"/>
      <c r="CZ58" s="71"/>
      <c r="DA58" s="71"/>
      <c r="DB58" s="71"/>
      <c r="DC58" s="71"/>
      <c r="DD58" s="71"/>
      <c r="DE58" s="71"/>
      <c r="DF58" s="71"/>
      <c r="DG58" s="71"/>
      <c r="DH58" s="71"/>
      <c r="DI58" s="71"/>
      <c r="DJ58" s="71"/>
      <c r="DK58" s="71"/>
      <c r="DL58" s="71"/>
      <c r="DM58" s="71"/>
      <c r="DN58" s="71"/>
      <c r="DO58" s="71"/>
      <c r="DP58" s="71"/>
      <c r="DQ58" s="71"/>
      <c r="DR58" s="71"/>
      <c r="DS58" s="71"/>
      <c r="DT58" s="71"/>
      <c r="DU58" s="71"/>
      <c r="DV58" s="71"/>
      <c r="DW58" s="71"/>
      <c r="DX58" s="71"/>
      <c r="DY58" s="71"/>
      <c r="DZ58" s="71"/>
      <c r="EA58" s="71"/>
      <c r="EB58" s="71"/>
      <c r="EC58" s="71"/>
      <c r="ED58" s="71"/>
      <c r="EE58" s="71"/>
      <c r="EF58" s="71"/>
      <c r="EG58" s="71"/>
      <c r="EH58" s="71"/>
      <c r="EI58" s="71"/>
      <c r="EJ58" s="71"/>
      <c r="EK58" s="71"/>
      <c r="EL58" s="71"/>
      <c r="EM58" s="71"/>
      <c r="EN58" s="71"/>
      <c r="EO58" s="71"/>
      <c r="EP58" s="71"/>
      <c r="EQ58" s="71"/>
      <c r="ER58" s="71"/>
      <c r="ES58" s="71"/>
      <c r="ET58" s="71"/>
      <c r="EU58" s="71"/>
      <c r="EV58" s="71"/>
      <c r="EW58" s="71"/>
      <c r="EX58" s="71"/>
      <c r="EY58" s="71"/>
      <c r="EZ58" s="71"/>
      <c r="FA58" s="71"/>
      <c r="FB58" s="71"/>
      <c r="FC58" s="71"/>
      <c r="FD58" s="71"/>
      <c r="FE58" s="71"/>
      <c r="FF58" s="71"/>
      <c r="FG58" s="71"/>
      <c r="FH58" s="71"/>
      <c r="FI58" s="71"/>
      <c r="FJ58" s="71"/>
      <c r="FK58" s="71"/>
      <c r="FL58" s="71"/>
      <c r="FM58" s="71"/>
      <c r="FN58" s="71"/>
      <c r="FO58" s="71"/>
      <c r="FP58" s="71"/>
      <c r="FQ58" s="71"/>
      <c r="FR58" s="71"/>
      <c r="FS58" s="71"/>
      <c r="FT58" s="71"/>
      <c r="FU58" s="71"/>
      <c r="FV58" s="71"/>
      <c r="FW58" s="71"/>
      <c r="FX58" s="71"/>
      <c r="FY58" s="71"/>
      <c r="FZ58" s="71"/>
      <c r="GA58" s="71"/>
      <c r="GB58" s="71"/>
      <c r="GC58" s="71"/>
      <c r="GD58" s="71"/>
      <c r="GE58" s="71"/>
      <c r="GF58" s="71"/>
      <c r="GG58" s="71"/>
      <c r="GH58" s="71"/>
      <c r="GI58" s="71"/>
      <c r="GJ58" s="71"/>
      <c r="GK58" s="71"/>
      <c r="GL58" s="71"/>
      <c r="GM58" s="71"/>
      <c r="GN58" s="71"/>
      <c r="GO58" s="71"/>
      <c r="GP58" s="71"/>
      <c r="GQ58" s="71"/>
      <c r="GR58" s="71"/>
      <c r="GS58" s="71"/>
    </row>
    <row r="59" spans="1:201" s="24" customFormat="1" ht="47.25" customHeight="1" x14ac:dyDescent="0.2">
      <c r="A59" s="72" t="s">
        <v>126</v>
      </c>
      <c r="B59" s="84" t="s">
        <v>254</v>
      </c>
      <c r="C59" s="72" t="s">
        <v>255</v>
      </c>
      <c r="D59" s="19" t="s">
        <v>46</v>
      </c>
      <c r="E59" s="103">
        <v>2028</v>
      </c>
      <c r="F59" s="103">
        <v>2028</v>
      </c>
      <c r="G59" s="22" t="s">
        <v>137</v>
      </c>
      <c r="H59" s="25">
        <v>0</v>
      </c>
      <c r="I59" s="25">
        <v>0</v>
      </c>
      <c r="J59" s="67" t="s">
        <v>19</v>
      </c>
      <c r="K59" s="25" t="s">
        <v>19</v>
      </c>
      <c r="L59" s="25" t="s">
        <v>19</v>
      </c>
      <c r="M59" s="26" t="s">
        <v>19</v>
      </c>
      <c r="N59" s="132">
        <v>0</v>
      </c>
      <c r="O59" s="132">
        <v>0</v>
      </c>
      <c r="P59" s="130">
        <v>0</v>
      </c>
      <c r="Q59" s="130">
        <v>12.079044</v>
      </c>
      <c r="R59" s="130" t="s">
        <v>19</v>
      </c>
      <c r="S59" s="130" t="s">
        <v>19</v>
      </c>
      <c r="T59" s="130">
        <f t="shared" si="74"/>
        <v>12.079044</v>
      </c>
      <c r="U59" s="130" t="s">
        <v>19</v>
      </c>
      <c r="V59" s="130">
        <v>0</v>
      </c>
      <c r="W59" s="130">
        <v>0</v>
      </c>
      <c r="X59" s="130">
        <v>0</v>
      </c>
      <c r="Y59" s="130">
        <f t="shared" si="75"/>
        <v>0</v>
      </c>
      <c r="Z59" s="137">
        <v>0</v>
      </c>
      <c r="AA59" s="137">
        <v>0</v>
      </c>
      <c r="AB59" s="130">
        <v>0</v>
      </c>
      <c r="AC59" s="142">
        <v>0</v>
      </c>
      <c r="AD59" s="130">
        <f t="shared" si="76"/>
        <v>0</v>
      </c>
      <c r="AE59" s="137">
        <v>0</v>
      </c>
      <c r="AF59" s="137">
        <v>0</v>
      </c>
      <c r="AG59" s="142">
        <v>0</v>
      </c>
      <c r="AH59" s="142">
        <v>0</v>
      </c>
      <c r="AI59" s="130">
        <v>0</v>
      </c>
      <c r="AJ59" s="137">
        <v>0</v>
      </c>
      <c r="AK59" s="137">
        <v>0</v>
      </c>
      <c r="AL59" s="130">
        <v>0</v>
      </c>
      <c r="AM59" s="142">
        <v>0</v>
      </c>
      <c r="AN59" s="130">
        <f t="shared" si="77"/>
        <v>0</v>
      </c>
      <c r="AO59" s="137">
        <v>0</v>
      </c>
      <c r="AP59" s="137">
        <v>0</v>
      </c>
      <c r="AQ59" s="142">
        <v>0</v>
      </c>
      <c r="AR59" s="142">
        <v>0</v>
      </c>
      <c r="AS59" s="130">
        <v>0</v>
      </c>
      <c r="AT59" s="137">
        <v>0</v>
      </c>
      <c r="AU59" s="137">
        <v>0</v>
      </c>
      <c r="AV59" s="130">
        <v>0</v>
      </c>
      <c r="AW59" s="142">
        <v>0</v>
      </c>
      <c r="AX59" s="130">
        <f t="shared" si="78"/>
        <v>0</v>
      </c>
      <c r="AY59" s="137">
        <v>0</v>
      </c>
      <c r="AZ59" s="137">
        <v>0</v>
      </c>
      <c r="BA59" s="142">
        <v>0</v>
      </c>
      <c r="BB59" s="142">
        <v>0</v>
      </c>
      <c r="BC59" s="130">
        <v>12.079044</v>
      </c>
      <c r="BD59" s="137">
        <v>0</v>
      </c>
      <c r="BE59" s="137">
        <v>0</v>
      </c>
      <c r="BF59" s="130">
        <f t="shared" si="79"/>
        <v>12.079044</v>
      </c>
      <c r="BG59" s="142">
        <v>0</v>
      </c>
      <c r="BH59" s="130">
        <f t="shared" si="80"/>
        <v>0</v>
      </c>
      <c r="BI59" s="137">
        <v>0</v>
      </c>
      <c r="BJ59" s="137">
        <v>0</v>
      </c>
      <c r="BK59" s="142">
        <v>0</v>
      </c>
      <c r="BL59" s="142">
        <v>0</v>
      </c>
      <c r="BM59" s="130">
        <f t="shared" si="81"/>
        <v>0</v>
      </c>
      <c r="BN59" s="137">
        <v>0</v>
      </c>
      <c r="BO59" s="137">
        <v>0</v>
      </c>
      <c r="BP59" s="130">
        <v>0</v>
      </c>
      <c r="BQ59" s="142">
        <v>0</v>
      </c>
      <c r="BR59" s="130">
        <f t="shared" si="82"/>
        <v>0</v>
      </c>
      <c r="BS59" s="137">
        <v>0</v>
      </c>
      <c r="BT59" s="137">
        <v>0</v>
      </c>
      <c r="BU59" s="142">
        <v>0</v>
      </c>
      <c r="BV59" s="142">
        <v>0</v>
      </c>
      <c r="BW59" s="130">
        <f t="shared" si="83"/>
        <v>0</v>
      </c>
      <c r="BX59" s="137">
        <v>0</v>
      </c>
      <c r="BY59" s="137">
        <v>0</v>
      </c>
      <c r="BZ59" s="130">
        <v>0</v>
      </c>
      <c r="CA59" s="142">
        <v>0</v>
      </c>
      <c r="CB59" s="130">
        <f t="shared" si="84"/>
        <v>0</v>
      </c>
      <c r="CC59" s="137">
        <v>0</v>
      </c>
      <c r="CD59" s="137">
        <v>0</v>
      </c>
      <c r="CE59" s="142">
        <v>0</v>
      </c>
      <c r="CF59" s="142">
        <v>0</v>
      </c>
      <c r="CG59" s="130">
        <f t="shared" si="85"/>
        <v>12.079044</v>
      </c>
      <c r="CH59" s="137">
        <f t="shared" si="65"/>
        <v>0</v>
      </c>
      <c r="CI59" s="137">
        <f t="shared" si="66"/>
        <v>0</v>
      </c>
      <c r="CJ59" s="137">
        <f t="shared" si="67"/>
        <v>12.079044</v>
      </c>
      <c r="CK59" s="137">
        <f t="shared" si="68"/>
        <v>0</v>
      </c>
      <c r="CL59" s="137">
        <f t="shared" si="69"/>
        <v>0</v>
      </c>
      <c r="CM59" s="137">
        <f t="shared" si="70"/>
        <v>0</v>
      </c>
      <c r="CN59" s="137">
        <f t="shared" si="71"/>
        <v>0</v>
      </c>
      <c r="CO59" s="137">
        <f t="shared" si="72"/>
        <v>0</v>
      </c>
      <c r="CP59" s="137">
        <f t="shared" si="73"/>
        <v>0</v>
      </c>
      <c r="CQ59" s="19" t="s">
        <v>137</v>
      </c>
      <c r="CR59" s="71"/>
      <c r="CS59" s="71"/>
      <c r="CT59" s="71"/>
      <c r="CU59" s="71"/>
      <c r="CV59" s="71"/>
      <c r="CW59" s="71"/>
      <c r="CX59" s="71"/>
      <c r="CY59" s="71"/>
      <c r="CZ59" s="71"/>
      <c r="DA59" s="71"/>
      <c r="DB59" s="71"/>
      <c r="DC59" s="71"/>
      <c r="DD59" s="71"/>
      <c r="DE59" s="71"/>
      <c r="DF59" s="71"/>
      <c r="DG59" s="71"/>
      <c r="DH59" s="71"/>
      <c r="DI59" s="71"/>
      <c r="DJ59" s="71"/>
      <c r="DK59" s="71"/>
      <c r="DL59" s="71"/>
      <c r="DM59" s="71"/>
      <c r="DN59" s="71"/>
      <c r="DO59" s="71"/>
      <c r="DP59" s="71"/>
      <c r="DQ59" s="71"/>
      <c r="DR59" s="71"/>
      <c r="DS59" s="71"/>
      <c r="DT59" s="71"/>
      <c r="DU59" s="71"/>
      <c r="DV59" s="71"/>
      <c r="DW59" s="71"/>
      <c r="DX59" s="71"/>
      <c r="DY59" s="71"/>
      <c r="DZ59" s="71"/>
      <c r="EA59" s="71"/>
      <c r="EB59" s="71"/>
      <c r="EC59" s="71"/>
      <c r="ED59" s="71"/>
      <c r="EE59" s="71"/>
      <c r="EF59" s="71"/>
      <c r="EG59" s="71"/>
      <c r="EH59" s="71"/>
      <c r="EI59" s="71"/>
      <c r="EJ59" s="71"/>
      <c r="EK59" s="71"/>
      <c r="EL59" s="71"/>
      <c r="EM59" s="71"/>
      <c r="EN59" s="71"/>
      <c r="EO59" s="71"/>
      <c r="EP59" s="71"/>
      <c r="EQ59" s="71"/>
      <c r="ER59" s="71"/>
      <c r="ES59" s="71"/>
      <c r="ET59" s="71"/>
      <c r="EU59" s="71"/>
      <c r="EV59" s="71"/>
      <c r="EW59" s="71"/>
      <c r="EX59" s="71"/>
      <c r="EY59" s="71"/>
      <c r="EZ59" s="71"/>
      <c r="FA59" s="71"/>
      <c r="FB59" s="71"/>
      <c r="FC59" s="71"/>
      <c r="FD59" s="71"/>
      <c r="FE59" s="71"/>
      <c r="FF59" s="71"/>
      <c r="FG59" s="71"/>
      <c r="FH59" s="71"/>
      <c r="FI59" s="71"/>
      <c r="FJ59" s="71"/>
      <c r="FK59" s="71"/>
      <c r="FL59" s="71"/>
      <c r="FM59" s="71"/>
      <c r="FN59" s="71"/>
      <c r="FO59" s="71"/>
      <c r="FP59" s="71"/>
      <c r="FQ59" s="71"/>
      <c r="FR59" s="71"/>
      <c r="FS59" s="71"/>
      <c r="FT59" s="71"/>
      <c r="FU59" s="71"/>
      <c r="FV59" s="71"/>
      <c r="FW59" s="71"/>
      <c r="FX59" s="71"/>
      <c r="FY59" s="71"/>
      <c r="FZ59" s="71"/>
      <c r="GA59" s="71"/>
      <c r="GB59" s="71"/>
      <c r="GC59" s="71"/>
      <c r="GD59" s="71"/>
      <c r="GE59" s="71"/>
      <c r="GF59" s="71"/>
      <c r="GG59" s="71"/>
      <c r="GH59" s="71"/>
      <c r="GI59" s="71"/>
      <c r="GJ59" s="71"/>
      <c r="GK59" s="71"/>
      <c r="GL59" s="71"/>
      <c r="GM59" s="71"/>
      <c r="GN59" s="71"/>
      <c r="GO59" s="71"/>
      <c r="GP59" s="71"/>
      <c r="GQ59" s="71"/>
      <c r="GR59" s="71"/>
      <c r="GS59" s="71"/>
    </row>
    <row r="60" spans="1:201" s="24" customFormat="1" ht="47.25" customHeight="1" x14ac:dyDescent="0.2">
      <c r="A60" s="72" t="s">
        <v>127</v>
      </c>
      <c r="B60" s="84" t="s">
        <v>256</v>
      </c>
      <c r="C60" s="72" t="s">
        <v>257</v>
      </c>
      <c r="D60" s="67" t="s">
        <v>46</v>
      </c>
      <c r="E60" s="103">
        <v>2028</v>
      </c>
      <c r="F60" s="103">
        <v>2028</v>
      </c>
      <c r="G60" s="22" t="s">
        <v>137</v>
      </c>
      <c r="H60" s="25">
        <v>0</v>
      </c>
      <c r="I60" s="25">
        <v>0</v>
      </c>
      <c r="J60" s="67" t="s">
        <v>19</v>
      </c>
      <c r="K60" s="25" t="s">
        <v>19</v>
      </c>
      <c r="L60" s="25" t="s">
        <v>19</v>
      </c>
      <c r="M60" s="26" t="s">
        <v>19</v>
      </c>
      <c r="N60" s="132">
        <v>0</v>
      </c>
      <c r="O60" s="132">
        <v>0</v>
      </c>
      <c r="P60" s="130">
        <v>0</v>
      </c>
      <c r="Q60" s="130">
        <v>3.5945351196172246</v>
      </c>
      <c r="R60" s="130" t="s">
        <v>19</v>
      </c>
      <c r="S60" s="130" t="s">
        <v>19</v>
      </c>
      <c r="T60" s="130">
        <f t="shared" si="74"/>
        <v>3.5945351196172246</v>
      </c>
      <c r="U60" s="130" t="s">
        <v>19</v>
      </c>
      <c r="V60" s="130">
        <v>0</v>
      </c>
      <c r="W60" s="130">
        <v>0</v>
      </c>
      <c r="X60" s="130">
        <v>0</v>
      </c>
      <c r="Y60" s="130">
        <f t="shared" si="75"/>
        <v>0</v>
      </c>
      <c r="Z60" s="137">
        <v>0</v>
      </c>
      <c r="AA60" s="137">
        <v>0</v>
      </c>
      <c r="AB60" s="130">
        <v>0</v>
      </c>
      <c r="AC60" s="142">
        <v>0</v>
      </c>
      <c r="AD60" s="130">
        <f t="shared" si="76"/>
        <v>0</v>
      </c>
      <c r="AE60" s="137">
        <v>0</v>
      </c>
      <c r="AF60" s="137">
        <v>0</v>
      </c>
      <c r="AG60" s="142">
        <v>0</v>
      </c>
      <c r="AH60" s="142">
        <v>0</v>
      </c>
      <c r="AI60" s="130">
        <v>0</v>
      </c>
      <c r="AJ60" s="137">
        <v>0</v>
      </c>
      <c r="AK60" s="137">
        <v>0</v>
      </c>
      <c r="AL60" s="130">
        <v>0</v>
      </c>
      <c r="AM60" s="142">
        <v>0</v>
      </c>
      <c r="AN60" s="130">
        <f t="shared" si="77"/>
        <v>0</v>
      </c>
      <c r="AO60" s="137">
        <v>0</v>
      </c>
      <c r="AP60" s="137">
        <v>0</v>
      </c>
      <c r="AQ60" s="142">
        <v>0</v>
      </c>
      <c r="AR60" s="142">
        <v>0</v>
      </c>
      <c r="AS60" s="130">
        <v>0</v>
      </c>
      <c r="AT60" s="137">
        <v>0</v>
      </c>
      <c r="AU60" s="137">
        <v>0</v>
      </c>
      <c r="AV60" s="130">
        <v>0</v>
      </c>
      <c r="AW60" s="142">
        <v>0</v>
      </c>
      <c r="AX60" s="130">
        <f t="shared" si="78"/>
        <v>0</v>
      </c>
      <c r="AY60" s="137">
        <v>0</v>
      </c>
      <c r="AZ60" s="137">
        <v>0</v>
      </c>
      <c r="BA60" s="142">
        <v>0</v>
      </c>
      <c r="BB60" s="142">
        <v>0</v>
      </c>
      <c r="BC60" s="130">
        <v>3.5945351196172246</v>
      </c>
      <c r="BD60" s="137">
        <v>0</v>
      </c>
      <c r="BE60" s="137">
        <v>0</v>
      </c>
      <c r="BF60" s="130">
        <f t="shared" si="79"/>
        <v>3.5945351196172246</v>
      </c>
      <c r="BG60" s="142">
        <v>0</v>
      </c>
      <c r="BH60" s="130">
        <f t="shared" si="80"/>
        <v>0</v>
      </c>
      <c r="BI60" s="137">
        <v>0</v>
      </c>
      <c r="BJ60" s="137">
        <v>0</v>
      </c>
      <c r="BK60" s="142">
        <v>0</v>
      </c>
      <c r="BL60" s="142">
        <v>0</v>
      </c>
      <c r="BM60" s="130">
        <f t="shared" si="81"/>
        <v>0</v>
      </c>
      <c r="BN60" s="137">
        <v>0</v>
      </c>
      <c r="BO60" s="137">
        <v>0</v>
      </c>
      <c r="BP60" s="130">
        <v>0</v>
      </c>
      <c r="BQ60" s="142">
        <v>0</v>
      </c>
      <c r="BR60" s="130">
        <f t="shared" si="82"/>
        <v>0</v>
      </c>
      <c r="BS60" s="137">
        <v>0</v>
      </c>
      <c r="BT60" s="137">
        <v>0</v>
      </c>
      <c r="BU60" s="142">
        <v>0</v>
      </c>
      <c r="BV60" s="142">
        <v>0</v>
      </c>
      <c r="BW60" s="130">
        <f t="shared" si="83"/>
        <v>0</v>
      </c>
      <c r="BX60" s="137">
        <v>0</v>
      </c>
      <c r="BY60" s="137">
        <v>0</v>
      </c>
      <c r="BZ60" s="130">
        <v>0</v>
      </c>
      <c r="CA60" s="142">
        <v>0</v>
      </c>
      <c r="CB60" s="130">
        <f t="shared" si="84"/>
        <v>0</v>
      </c>
      <c r="CC60" s="137">
        <v>0</v>
      </c>
      <c r="CD60" s="137">
        <v>0</v>
      </c>
      <c r="CE60" s="142">
        <v>0</v>
      </c>
      <c r="CF60" s="142">
        <v>0</v>
      </c>
      <c r="CG60" s="130">
        <f t="shared" si="85"/>
        <v>3.5945351196172246</v>
      </c>
      <c r="CH60" s="137">
        <f t="shared" si="65"/>
        <v>0</v>
      </c>
      <c r="CI60" s="137">
        <f t="shared" si="66"/>
        <v>0</v>
      </c>
      <c r="CJ60" s="137">
        <f t="shared" si="67"/>
        <v>3.5945351196172246</v>
      </c>
      <c r="CK60" s="137">
        <f t="shared" si="68"/>
        <v>0</v>
      </c>
      <c r="CL60" s="137">
        <f t="shared" si="69"/>
        <v>0</v>
      </c>
      <c r="CM60" s="137">
        <f t="shared" si="70"/>
        <v>0</v>
      </c>
      <c r="CN60" s="137">
        <f t="shared" si="71"/>
        <v>0</v>
      </c>
      <c r="CO60" s="137">
        <f t="shared" si="72"/>
        <v>0</v>
      </c>
      <c r="CP60" s="137">
        <f t="shared" si="73"/>
        <v>0</v>
      </c>
      <c r="CQ60" s="19" t="s">
        <v>137</v>
      </c>
      <c r="CR60" s="71"/>
      <c r="CS60" s="71"/>
      <c r="CT60" s="71"/>
      <c r="CU60" s="71"/>
      <c r="CV60" s="71"/>
      <c r="CW60" s="71"/>
      <c r="CX60" s="71"/>
      <c r="CY60" s="71"/>
      <c r="CZ60" s="71"/>
      <c r="DA60" s="71"/>
      <c r="DB60" s="71"/>
      <c r="DC60" s="71"/>
      <c r="DD60" s="71"/>
      <c r="DE60" s="71"/>
      <c r="DF60" s="71"/>
      <c r="DG60" s="71"/>
      <c r="DH60" s="71"/>
      <c r="DI60" s="71"/>
      <c r="DJ60" s="71"/>
      <c r="DK60" s="71"/>
      <c r="DL60" s="71"/>
      <c r="DM60" s="71"/>
      <c r="DN60" s="71"/>
      <c r="DO60" s="71"/>
      <c r="DP60" s="71"/>
      <c r="DQ60" s="71"/>
      <c r="DR60" s="71"/>
      <c r="DS60" s="71"/>
      <c r="DT60" s="71"/>
      <c r="DU60" s="71"/>
      <c r="DV60" s="71"/>
      <c r="DW60" s="71"/>
      <c r="DX60" s="71"/>
      <c r="DY60" s="71"/>
      <c r="DZ60" s="71"/>
      <c r="EA60" s="71"/>
      <c r="EB60" s="71"/>
      <c r="EC60" s="71"/>
      <c r="ED60" s="71"/>
      <c r="EE60" s="71"/>
      <c r="EF60" s="71"/>
      <c r="EG60" s="71"/>
      <c r="EH60" s="71"/>
      <c r="EI60" s="71"/>
      <c r="EJ60" s="71"/>
      <c r="EK60" s="71"/>
      <c r="EL60" s="71"/>
      <c r="EM60" s="71"/>
      <c r="EN60" s="71"/>
      <c r="EO60" s="71"/>
      <c r="EP60" s="71"/>
      <c r="EQ60" s="71"/>
      <c r="ER60" s="71"/>
      <c r="ES60" s="71"/>
      <c r="ET60" s="71"/>
      <c r="EU60" s="71"/>
      <c r="EV60" s="71"/>
      <c r="EW60" s="71"/>
      <c r="EX60" s="71"/>
      <c r="EY60" s="71"/>
      <c r="EZ60" s="71"/>
      <c r="FA60" s="71"/>
      <c r="FB60" s="71"/>
      <c r="FC60" s="71"/>
      <c r="FD60" s="71"/>
      <c r="FE60" s="71"/>
      <c r="FF60" s="71"/>
      <c r="FG60" s="71"/>
      <c r="FH60" s="71"/>
      <c r="FI60" s="71"/>
      <c r="FJ60" s="71"/>
      <c r="FK60" s="71"/>
      <c r="FL60" s="71"/>
      <c r="FM60" s="71"/>
      <c r="FN60" s="71"/>
      <c r="FO60" s="71"/>
      <c r="FP60" s="71"/>
      <c r="FQ60" s="71"/>
      <c r="FR60" s="71"/>
      <c r="FS60" s="71"/>
      <c r="FT60" s="71"/>
      <c r="FU60" s="71"/>
      <c r="FV60" s="71"/>
      <c r="FW60" s="71"/>
      <c r="FX60" s="71"/>
      <c r="FY60" s="71"/>
      <c r="FZ60" s="71"/>
      <c r="GA60" s="71"/>
      <c r="GB60" s="71"/>
      <c r="GC60" s="71"/>
      <c r="GD60" s="71"/>
      <c r="GE60" s="71"/>
      <c r="GF60" s="71"/>
      <c r="GG60" s="71"/>
      <c r="GH60" s="71"/>
      <c r="GI60" s="71"/>
      <c r="GJ60" s="71"/>
      <c r="GK60" s="71"/>
      <c r="GL60" s="71"/>
      <c r="GM60" s="71"/>
      <c r="GN60" s="71"/>
      <c r="GO60" s="71"/>
      <c r="GP60" s="71"/>
      <c r="GQ60" s="71"/>
      <c r="GR60" s="71"/>
      <c r="GS60" s="71"/>
    </row>
    <row r="61" spans="1:201" s="24" customFormat="1" ht="47.25" customHeight="1" x14ac:dyDescent="0.2">
      <c r="A61" s="72" t="s">
        <v>127</v>
      </c>
      <c r="B61" s="141" t="s">
        <v>258</v>
      </c>
      <c r="C61" s="18" t="s">
        <v>259</v>
      </c>
      <c r="D61" s="19" t="s">
        <v>46</v>
      </c>
      <c r="E61" s="103">
        <v>2028</v>
      </c>
      <c r="F61" s="103">
        <v>2028</v>
      </c>
      <c r="G61" s="22" t="s">
        <v>137</v>
      </c>
      <c r="H61" s="25">
        <v>0</v>
      </c>
      <c r="I61" s="25">
        <v>0</v>
      </c>
      <c r="J61" s="67" t="s">
        <v>19</v>
      </c>
      <c r="K61" s="25" t="s">
        <v>19</v>
      </c>
      <c r="L61" s="25" t="s">
        <v>19</v>
      </c>
      <c r="M61" s="26" t="s">
        <v>19</v>
      </c>
      <c r="N61" s="132">
        <v>0</v>
      </c>
      <c r="O61" s="132">
        <v>0</v>
      </c>
      <c r="P61" s="130">
        <v>0</v>
      </c>
      <c r="Q61" s="130">
        <v>2.8009368000000001</v>
      </c>
      <c r="R61" s="130" t="s">
        <v>19</v>
      </c>
      <c r="S61" s="130" t="s">
        <v>19</v>
      </c>
      <c r="T61" s="130">
        <f t="shared" si="74"/>
        <v>2.8009368000000001</v>
      </c>
      <c r="U61" s="130" t="s">
        <v>19</v>
      </c>
      <c r="V61" s="130">
        <v>0</v>
      </c>
      <c r="W61" s="130">
        <v>0</v>
      </c>
      <c r="X61" s="130">
        <v>0</v>
      </c>
      <c r="Y61" s="130">
        <f t="shared" si="75"/>
        <v>0</v>
      </c>
      <c r="Z61" s="137">
        <v>0</v>
      </c>
      <c r="AA61" s="137">
        <v>0</v>
      </c>
      <c r="AB61" s="130">
        <v>0</v>
      </c>
      <c r="AC61" s="142">
        <v>0</v>
      </c>
      <c r="AD61" s="130">
        <f t="shared" si="76"/>
        <v>0</v>
      </c>
      <c r="AE61" s="137">
        <v>0</v>
      </c>
      <c r="AF61" s="137">
        <v>0</v>
      </c>
      <c r="AG61" s="142">
        <v>0</v>
      </c>
      <c r="AH61" s="142">
        <v>0</v>
      </c>
      <c r="AI61" s="130">
        <v>0</v>
      </c>
      <c r="AJ61" s="137">
        <v>0</v>
      </c>
      <c r="AK61" s="137">
        <v>0</v>
      </c>
      <c r="AL61" s="130">
        <v>0</v>
      </c>
      <c r="AM61" s="142">
        <v>0</v>
      </c>
      <c r="AN61" s="130">
        <f t="shared" si="77"/>
        <v>0</v>
      </c>
      <c r="AO61" s="137">
        <v>0</v>
      </c>
      <c r="AP61" s="137">
        <v>0</v>
      </c>
      <c r="AQ61" s="142">
        <v>0</v>
      </c>
      <c r="AR61" s="142">
        <v>0</v>
      </c>
      <c r="AS61" s="130">
        <v>0</v>
      </c>
      <c r="AT61" s="137">
        <v>0</v>
      </c>
      <c r="AU61" s="137">
        <v>0</v>
      </c>
      <c r="AV61" s="130">
        <v>0</v>
      </c>
      <c r="AW61" s="142">
        <v>0</v>
      </c>
      <c r="AX61" s="130">
        <f t="shared" si="78"/>
        <v>0</v>
      </c>
      <c r="AY61" s="137">
        <v>0</v>
      </c>
      <c r="AZ61" s="137">
        <v>0</v>
      </c>
      <c r="BA61" s="142">
        <v>0</v>
      </c>
      <c r="BB61" s="142">
        <v>0</v>
      </c>
      <c r="BC61" s="130">
        <v>2.8009368000000001</v>
      </c>
      <c r="BD61" s="137">
        <v>0</v>
      </c>
      <c r="BE61" s="137">
        <v>0</v>
      </c>
      <c r="BF61" s="130">
        <f t="shared" si="79"/>
        <v>2.8009368000000001</v>
      </c>
      <c r="BG61" s="142">
        <v>0</v>
      </c>
      <c r="BH61" s="130">
        <f t="shared" si="80"/>
        <v>0</v>
      </c>
      <c r="BI61" s="137">
        <v>0</v>
      </c>
      <c r="BJ61" s="137">
        <v>0</v>
      </c>
      <c r="BK61" s="142">
        <v>0</v>
      </c>
      <c r="BL61" s="142">
        <v>0</v>
      </c>
      <c r="BM61" s="130">
        <f t="shared" si="81"/>
        <v>0</v>
      </c>
      <c r="BN61" s="137">
        <v>0</v>
      </c>
      <c r="BO61" s="137">
        <v>0</v>
      </c>
      <c r="BP61" s="130">
        <v>0</v>
      </c>
      <c r="BQ61" s="142">
        <v>0</v>
      </c>
      <c r="BR61" s="130">
        <f t="shared" si="82"/>
        <v>0</v>
      </c>
      <c r="BS61" s="137">
        <v>0</v>
      </c>
      <c r="BT61" s="137">
        <v>0</v>
      </c>
      <c r="BU61" s="142">
        <v>0</v>
      </c>
      <c r="BV61" s="142">
        <v>0</v>
      </c>
      <c r="BW61" s="130">
        <f t="shared" si="83"/>
        <v>0</v>
      </c>
      <c r="BX61" s="137">
        <v>0</v>
      </c>
      <c r="BY61" s="137">
        <v>0</v>
      </c>
      <c r="BZ61" s="130">
        <v>0</v>
      </c>
      <c r="CA61" s="142">
        <v>0</v>
      </c>
      <c r="CB61" s="130">
        <f t="shared" si="84"/>
        <v>0</v>
      </c>
      <c r="CC61" s="137">
        <v>0</v>
      </c>
      <c r="CD61" s="137">
        <v>0</v>
      </c>
      <c r="CE61" s="142">
        <v>0</v>
      </c>
      <c r="CF61" s="142">
        <v>0</v>
      </c>
      <c r="CG61" s="130">
        <f t="shared" si="85"/>
        <v>2.8009368000000001</v>
      </c>
      <c r="CH61" s="137">
        <f t="shared" si="65"/>
        <v>0</v>
      </c>
      <c r="CI61" s="137">
        <f t="shared" si="66"/>
        <v>0</v>
      </c>
      <c r="CJ61" s="137">
        <f t="shared" si="67"/>
        <v>2.8009368000000001</v>
      </c>
      <c r="CK61" s="137">
        <f t="shared" si="68"/>
        <v>0</v>
      </c>
      <c r="CL61" s="137">
        <f t="shared" si="69"/>
        <v>0</v>
      </c>
      <c r="CM61" s="137">
        <f t="shared" si="70"/>
        <v>0</v>
      </c>
      <c r="CN61" s="137">
        <f t="shared" si="71"/>
        <v>0</v>
      </c>
      <c r="CO61" s="137">
        <f t="shared" si="72"/>
        <v>0</v>
      </c>
      <c r="CP61" s="137">
        <f t="shared" si="73"/>
        <v>0</v>
      </c>
      <c r="CQ61" s="19" t="s">
        <v>137</v>
      </c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</row>
    <row r="62" spans="1:201" s="70" customFormat="1" ht="54" customHeight="1" x14ac:dyDescent="0.2">
      <c r="A62" s="72" t="s">
        <v>128</v>
      </c>
      <c r="B62" s="84" t="s">
        <v>260</v>
      </c>
      <c r="C62" s="72" t="s">
        <v>261</v>
      </c>
      <c r="D62" s="19" t="s">
        <v>46</v>
      </c>
      <c r="E62" s="103">
        <v>2028</v>
      </c>
      <c r="F62" s="103">
        <v>2028</v>
      </c>
      <c r="G62" s="67" t="s">
        <v>137</v>
      </c>
      <c r="H62" s="25">
        <v>0</v>
      </c>
      <c r="I62" s="25">
        <v>0</v>
      </c>
      <c r="J62" s="67" t="s">
        <v>19</v>
      </c>
      <c r="K62" s="25" t="s">
        <v>19</v>
      </c>
      <c r="L62" s="25" t="s">
        <v>19</v>
      </c>
      <c r="M62" s="26" t="s">
        <v>19</v>
      </c>
      <c r="N62" s="132">
        <v>0</v>
      </c>
      <c r="O62" s="132">
        <v>0</v>
      </c>
      <c r="P62" s="130">
        <v>0</v>
      </c>
      <c r="Q62" s="130">
        <v>6.2318147999999995</v>
      </c>
      <c r="R62" s="130" t="s">
        <v>19</v>
      </c>
      <c r="S62" s="130" t="s">
        <v>19</v>
      </c>
      <c r="T62" s="130">
        <f t="shared" si="74"/>
        <v>6.2318147999999995</v>
      </c>
      <c r="U62" s="130" t="s">
        <v>19</v>
      </c>
      <c r="V62" s="130">
        <v>0</v>
      </c>
      <c r="W62" s="130">
        <v>0</v>
      </c>
      <c r="X62" s="130">
        <v>0</v>
      </c>
      <c r="Y62" s="130">
        <f t="shared" si="75"/>
        <v>0</v>
      </c>
      <c r="Z62" s="137">
        <v>0</v>
      </c>
      <c r="AA62" s="137">
        <v>0</v>
      </c>
      <c r="AB62" s="130">
        <v>0</v>
      </c>
      <c r="AC62" s="142">
        <v>0</v>
      </c>
      <c r="AD62" s="130">
        <f t="shared" si="76"/>
        <v>0</v>
      </c>
      <c r="AE62" s="137">
        <v>0</v>
      </c>
      <c r="AF62" s="137">
        <v>0</v>
      </c>
      <c r="AG62" s="142">
        <v>0</v>
      </c>
      <c r="AH62" s="142">
        <v>0</v>
      </c>
      <c r="AI62" s="130">
        <v>0</v>
      </c>
      <c r="AJ62" s="137">
        <v>0</v>
      </c>
      <c r="AK62" s="137">
        <v>0</v>
      </c>
      <c r="AL62" s="130">
        <v>0</v>
      </c>
      <c r="AM62" s="142">
        <v>0</v>
      </c>
      <c r="AN62" s="130">
        <f t="shared" si="77"/>
        <v>0</v>
      </c>
      <c r="AO62" s="137">
        <v>0</v>
      </c>
      <c r="AP62" s="137">
        <v>0</v>
      </c>
      <c r="AQ62" s="142">
        <v>0</v>
      </c>
      <c r="AR62" s="142">
        <v>0</v>
      </c>
      <c r="AS62" s="130">
        <v>0</v>
      </c>
      <c r="AT62" s="137">
        <v>0</v>
      </c>
      <c r="AU62" s="137">
        <v>0</v>
      </c>
      <c r="AV62" s="130">
        <v>0</v>
      </c>
      <c r="AW62" s="142">
        <v>0</v>
      </c>
      <c r="AX62" s="130">
        <f t="shared" si="78"/>
        <v>0</v>
      </c>
      <c r="AY62" s="137">
        <v>0</v>
      </c>
      <c r="AZ62" s="137">
        <v>0</v>
      </c>
      <c r="BA62" s="142">
        <v>0</v>
      </c>
      <c r="BB62" s="142">
        <v>0</v>
      </c>
      <c r="BC62" s="130">
        <v>6.2318147999999995</v>
      </c>
      <c r="BD62" s="137">
        <v>0</v>
      </c>
      <c r="BE62" s="137">
        <v>0</v>
      </c>
      <c r="BF62" s="130">
        <f t="shared" si="79"/>
        <v>6.2318147999999995</v>
      </c>
      <c r="BG62" s="142">
        <v>0</v>
      </c>
      <c r="BH62" s="130">
        <f t="shared" si="80"/>
        <v>0</v>
      </c>
      <c r="BI62" s="137">
        <v>0</v>
      </c>
      <c r="BJ62" s="137">
        <v>0</v>
      </c>
      <c r="BK62" s="142">
        <v>0</v>
      </c>
      <c r="BL62" s="142">
        <v>0</v>
      </c>
      <c r="BM62" s="130">
        <f t="shared" si="81"/>
        <v>0</v>
      </c>
      <c r="BN62" s="137">
        <v>0</v>
      </c>
      <c r="BO62" s="137">
        <v>0</v>
      </c>
      <c r="BP62" s="130">
        <v>0</v>
      </c>
      <c r="BQ62" s="142">
        <v>0</v>
      </c>
      <c r="BR62" s="130">
        <f t="shared" si="82"/>
        <v>0</v>
      </c>
      <c r="BS62" s="137">
        <v>0</v>
      </c>
      <c r="BT62" s="137">
        <v>0</v>
      </c>
      <c r="BU62" s="142">
        <v>0</v>
      </c>
      <c r="BV62" s="142">
        <v>0</v>
      </c>
      <c r="BW62" s="130">
        <f t="shared" si="83"/>
        <v>0</v>
      </c>
      <c r="BX62" s="137">
        <v>0</v>
      </c>
      <c r="BY62" s="137">
        <v>0</v>
      </c>
      <c r="BZ62" s="130">
        <v>0</v>
      </c>
      <c r="CA62" s="142">
        <v>0</v>
      </c>
      <c r="CB62" s="130">
        <f t="shared" si="84"/>
        <v>0</v>
      </c>
      <c r="CC62" s="137">
        <v>0</v>
      </c>
      <c r="CD62" s="137">
        <v>0</v>
      </c>
      <c r="CE62" s="142">
        <v>0</v>
      </c>
      <c r="CF62" s="142">
        <v>0</v>
      </c>
      <c r="CG62" s="130">
        <f t="shared" si="85"/>
        <v>6.2318147999999995</v>
      </c>
      <c r="CH62" s="137">
        <f t="shared" si="65"/>
        <v>0</v>
      </c>
      <c r="CI62" s="137">
        <f t="shared" si="66"/>
        <v>0</v>
      </c>
      <c r="CJ62" s="137">
        <f t="shared" si="67"/>
        <v>6.2318147999999995</v>
      </c>
      <c r="CK62" s="137">
        <f t="shared" si="68"/>
        <v>0</v>
      </c>
      <c r="CL62" s="137">
        <f t="shared" si="69"/>
        <v>0</v>
      </c>
      <c r="CM62" s="137">
        <f t="shared" si="70"/>
        <v>0</v>
      </c>
      <c r="CN62" s="137">
        <f t="shared" si="71"/>
        <v>0</v>
      </c>
      <c r="CO62" s="137">
        <f t="shared" si="72"/>
        <v>0</v>
      </c>
      <c r="CP62" s="137">
        <f t="shared" si="73"/>
        <v>0</v>
      </c>
      <c r="CQ62" s="19" t="s">
        <v>137</v>
      </c>
      <c r="CR62" s="71"/>
      <c r="CS62" s="71"/>
      <c r="CT62" s="71"/>
      <c r="CU62" s="71"/>
      <c r="CV62" s="71"/>
      <c r="CW62" s="71"/>
      <c r="CX62" s="71"/>
      <c r="CY62" s="71"/>
      <c r="CZ62" s="71"/>
      <c r="DA62" s="71"/>
      <c r="DB62" s="71"/>
      <c r="DC62" s="71"/>
      <c r="DD62" s="71"/>
      <c r="DE62" s="71"/>
      <c r="DF62" s="71"/>
      <c r="DG62" s="71"/>
      <c r="DH62" s="71"/>
      <c r="DI62" s="71"/>
      <c r="DJ62" s="71"/>
      <c r="DK62" s="71"/>
      <c r="DL62" s="71"/>
      <c r="DM62" s="71"/>
      <c r="DN62" s="71"/>
      <c r="DO62" s="71"/>
      <c r="DP62" s="71"/>
      <c r="DQ62" s="71"/>
      <c r="DR62" s="71"/>
      <c r="DS62" s="71"/>
      <c r="DT62" s="71"/>
      <c r="DU62" s="71"/>
      <c r="DV62" s="71"/>
      <c r="DW62" s="71"/>
      <c r="DX62" s="71"/>
      <c r="DY62" s="71"/>
      <c r="DZ62" s="71"/>
      <c r="EA62" s="71"/>
      <c r="EB62" s="71"/>
      <c r="EC62" s="71"/>
      <c r="ED62" s="71"/>
      <c r="EE62" s="71"/>
      <c r="EF62" s="71"/>
      <c r="EG62" s="71"/>
      <c r="EH62" s="71"/>
      <c r="EI62" s="71"/>
      <c r="EJ62" s="71"/>
      <c r="EK62" s="71"/>
      <c r="EL62" s="71"/>
      <c r="EM62" s="71"/>
      <c r="EN62" s="71"/>
      <c r="EO62" s="71"/>
      <c r="EP62" s="71"/>
      <c r="EQ62" s="71"/>
      <c r="ER62" s="71"/>
      <c r="ES62" s="71"/>
      <c r="ET62" s="71"/>
      <c r="EU62" s="71"/>
      <c r="EV62" s="71"/>
      <c r="EW62" s="71"/>
      <c r="EX62" s="71"/>
      <c r="EY62" s="71"/>
      <c r="EZ62" s="71"/>
      <c r="FA62" s="71"/>
      <c r="FB62" s="71"/>
      <c r="FC62" s="71"/>
      <c r="FD62" s="71"/>
      <c r="FE62" s="71"/>
      <c r="FF62" s="71"/>
      <c r="FG62" s="71"/>
      <c r="FH62" s="71"/>
      <c r="FI62" s="71"/>
      <c r="FJ62" s="71"/>
      <c r="FK62" s="71"/>
      <c r="FL62" s="71"/>
      <c r="FM62" s="71"/>
      <c r="FN62" s="71"/>
      <c r="FO62" s="71"/>
      <c r="FP62" s="71"/>
      <c r="FQ62" s="71"/>
      <c r="FR62" s="71"/>
      <c r="FS62" s="71"/>
      <c r="FT62" s="71"/>
      <c r="FU62" s="71"/>
      <c r="FV62" s="71"/>
      <c r="FW62" s="71"/>
      <c r="FX62" s="71"/>
      <c r="FY62" s="71"/>
      <c r="FZ62" s="71"/>
      <c r="GA62" s="71"/>
      <c r="GB62" s="71"/>
      <c r="GC62" s="71"/>
      <c r="GD62" s="71"/>
      <c r="GE62" s="71"/>
      <c r="GF62" s="71"/>
      <c r="GG62" s="71"/>
      <c r="GH62" s="71"/>
      <c r="GI62" s="71"/>
      <c r="GJ62" s="71"/>
      <c r="GK62" s="71"/>
      <c r="GL62" s="71"/>
      <c r="GM62" s="71"/>
      <c r="GN62" s="71"/>
      <c r="GO62" s="71"/>
      <c r="GP62" s="71"/>
      <c r="GQ62" s="71"/>
      <c r="GR62" s="71"/>
      <c r="GS62" s="71"/>
    </row>
    <row r="63" spans="1:201" s="70" customFormat="1" ht="31.5" x14ac:dyDescent="0.2">
      <c r="A63" s="72" t="s">
        <v>129</v>
      </c>
      <c r="B63" s="84" t="s">
        <v>262</v>
      </c>
      <c r="C63" s="72" t="s">
        <v>263</v>
      </c>
      <c r="D63" s="19" t="s">
        <v>46</v>
      </c>
      <c r="E63" s="103">
        <v>2028</v>
      </c>
      <c r="F63" s="103">
        <v>2028</v>
      </c>
      <c r="G63" s="67" t="s">
        <v>137</v>
      </c>
      <c r="H63" s="25">
        <v>0</v>
      </c>
      <c r="I63" s="25">
        <v>0</v>
      </c>
      <c r="J63" s="67" t="s">
        <v>19</v>
      </c>
      <c r="K63" s="25" t="s">
        <v>19</v>
      </c>
      <c r="L63" s="25" t="s">
        <v>19</v>
      </c>
      <c r="M63" s="26" t="s">
        <v>19</v>
      </c>
      <c r="N63" s="132">
        <v>0</v>
      </c>
      <c r="O63" s="132">
        <v>0</v>
      </c>
      <c r="P63" s="130">
        <v>0</v>
      </c>
      <c r="Q63" s="130">
        <v>3.4621163999999998</v>
      </c>
      <c r="R63" s="130" t="s">
        <v>19</v>
      </c>
      <c r="S63" s="130" t="s">
        <v>19</v>
      </c>
      <c r="T63" s="130">
        <f t="shared" si="74"/>
        <v>3.4621163999999998</v>
      </c>
      <c r="U63" s="130" t="s">
        <v>19</v>
      </c>
      <c r="V63" s="130">
        <v>0</v>
      </c>
      <c r="W63" s="130">
        <v>0</v>
      </c>
      <c r="X63" s="130">
        <v>0</v>
      </c>
      <c r="Y63" s="130">
        <f t="shared" si="75"/>
        <v>0</v>
      </c>
      <c r="Z63" s="137">
        <v>0</v>
      </c>
      <c r="AA63" s="137">
        <v>0</v>
      </c>
      <c r="AB63" s="130">
        <v>0</v>
      </c>
      <c r="AC63" s="142">
        <v>0</v>
      </c>
      <c r="AD63" s="130">
        <f t="shared" si="76"/>
        <v>0</v>
      </c>
      <c r="AE63" s="137">
        <v>0</v>
      </c>
      <c r="AF63" s="137">
        <v>0</v>
      </c>
      <c r="AG63" s="142">
        <v>0</v>
      </c>
      <c r="AH63" s="142">
        <v>0</v>
      </c>
      <c r="AI63" s="130">
        <v>0</v>
      </c>
      <c r="AJ63" s="137">
        <v>0</v>
      </c>
      <c r="AK63" s="137">
        <v>0</v>
      </c>
      <c r="AL63" s="130">
        <v>0</v>
      </c>
      <c r="AM63" s="142">
        <v>0</v>
      </c>
      <c r="AN63" s="130">
        <f t="shared" si="77"/>
        <v>0</v>
      </c>
      <c r="AO63" s="137">
        <v>0</v>
      </c>
      <c r="AP63" s="137">
        <v>0</v>
      </c>
      <c r="AQ63" s="142">
        <v>0</v>
      </c>
      <c r="AR63" s="142">
        <v>0</v>
      </c>
      <c r="AS63" s="130">
        <v>0</v>
      </c>
      <c r="AT63" s="137">
        <v>0</v>
      </c>
      <c r="AU63" s="137">
        <v>0</v>
      </c>
      <c r="AV63" s="130">
        <v>0</v>
      </c>
      <c r="AW63" s="142">
        <v>0</v>
      </c>
      <c r="AX63" s="130">
        <f t="shared" si="78"/>
        <v>0</v>
      </c>
      <c r="AY63" s="137">
        <v>0</v>
      </c>
      <c r="AZ63" s="137">
        <v>0</v>
      </c>
      <c r="BA63" s="142">
        <v>0</v>
      </c>
      <c r="BB63" s="142">
        <v>0</v>
      </c>
      <c r="BC63" s="130">
        <v>3.4621163999999998</v>
      </c>
      <c r="BD63" s="137">
        <v>0</v>
      </c>
      <c r="BE63" s="137">
        <v>0</v>
      </c>
      <c r="BF63" s="130">
        <f t="shared" si="79"/>
        <v>3.4621163999999998</v>
      </c>
      <c r="BG63" s="142">
        <v>0</v>
      </c>
      <c r="BH63" s="130">
        <f t="shared" si="80"/>
        <v>0</v>
      </c>
      <c r="BI63" s="137">
        <v>0</v>
      </c>
      <c r="BJ63" s="137">
        <v>0</v>
      </c>
      <c r="BK63" s="142">
        <v>0</v>
      </c>
      <c r="BL63" s="142">
        <v>0</v>
      </c>
      <c r="BM63" s="130">
        <f t="shared" si="81"/>
        <v>0</v>
      </c>
      <c r="BN63" s="137">
        <v>0</v>
      </c>
      <c r="BO63" s="137">
        <v>0</v>
      </c>
      <c r="BP63" s="130">
        <v>0</v>
      </c>
      <c r="BQ63" s="142">
        <v>0</v>
      </c>
      <c r="BR63" s="130">
        <f t="shared" si="82"/>
        <v>0</v>
      </c>
      <c r="BS63" s="137">
        <v>0</v>
      </c>
      <c r="BT63" s="137">
        <v>0</v>
      </c>
      <c r="BU63" s="142">
        <v>0</v>
      </c>
      <c r="BV63" s="142">
        <v>0</v>
      </c>
      <c r="BW63" s="130">
        <f t="shared" si="83"/>
        <v>0</v>
      </c>
      <c r="BX63" s="137">
        <v>0</v>
      </c>
      <c r="BY63" s="137">
        <v>0</v>
      </c>
      <c r="BZ63" s="130">
        <v>0</v>
      </c>
      <c r="CA63" s="142">
        <v>0</v>
      </c>
      <c r="CB63" s="130">
        <f t="shared" si="84"/>
        <v>0</v>
      </c>
      <c r="CC63" s="137">
        <v>0</v>
      </c>
      <c r="CD63" s="137">
        <v>0</v>
      </c>
      <c r="CE63" s="142">
        <v>0</v>
      </c>
      <c r="CF63" s="142">
        <v>0</v>
      </c>
      <c r="CG63" s="130">
        <f t="shared" si="85"/>
        <v>3.4621163999999998</v>
      </c>
      <c r="CH63" s="137">
        <f t="shared" si="65"/>
        <v>0</v>
      </c>
      <c r="CI63" s="137">
        <f t="shared" si="66"/>
        <v>0</v>
      </c>
      <c r="CJ63" s="137">
        <f t="shared" si="67"/>
        <v>3.4621163999999998</v>
      </c>
      <c r="CK63" s="137">
        <f t="shared" si="68"/>
        <v>0</v>
      </c>
      <c r="CL63" s="137">
        <f t="shared" si="69"/>
        <v>0</v>
      </c>
      <c r="CM63" s="137">
        <f t="shared" si="70"/>
        <v>0</v>
      </c>
      <c r="CN63" s="137">
        <f t="shared" si="71"/>
        <v>0</v>
      </c>
      <c r="CO63" s="137">
        <f t="shared" si="72"/>
        <v>0</v>
      </c>
      <c r="CP63" s="137">
        <f t="shared" si="73"/>
        <v>0</v>
      </c>
      <c r="CQ63" s="19" t="s">
        <v>137</v>
      </c>
      <c r="CR63" s="71"/>
      <c r="CS63" s="71"/>
      <c r="CT63" s="71"/>
      <c r="CU63" s="71"/>
      <c r="CV63" s="71"/>
      <c r="CW63" s="71"/>
      <c r="CX63" s="71"/>
      <c r="CY63" s="71"/>
      <c r="CZ63" s="71"/>
      <c r="DA63" s="71"/>
      <c r="DB63" s="71"/>
      <c r="DC63" s="71"/>
      <c r="DD63" s="71"/>
      <c r="DE63" s="71"/>
      <c r="DF63" s="71"/>
      <c r="DG63" s="71"/>
      <c r="DH63" s="71"/>
      <c r="DI63" s="71"/>
      <c r="DJ63" s="71"/>
      <c r="DK63" s="71"/>
      <c r="DL63" s="71"/>
      <c r="DM63" s="71"/>
      <c r="DN63" s="71"/>
      <c r="DO63" s="71"/>
      <c r="DP63" s="71"/>
      <c r="DQ63" s="71"/>
      <c r="DR63" s="71"/>
      <c r="DS63" s="71"/>
      <c r="DT63" s="71"/>
      <c r="DU63" s="71"/>
      <c r="DV63" s="71"/>
      <c r="DW63" s="71"/>
      <c r="DX63" s="71"/>
      <c r="DY63" s="71"/>
      <c r="DZ63" s="71"/>
      <c r="EA63" s="71"/>
      <c r="EB63" s="71"/>
      <c r="EC63" s="71"/>
      <c r="ED63" s="71"/>
      <c r="EE63" s="71"/>
      <c r="EF63" s="71"/>
      <c r="EG63" s="71"/>
      <c r="EH63" s="71"/>
      <c r="EI63" s="71"/>
      <c r="EJ63" s="71"/>
      <c r="EK63" s="71"/>
      <c r="EL63" s="71"/>
      <c r="EM63" s="71"/>
      <c r="EN63" s="71"/>
      <c r="EO63" s="71"/>
      <c r="EP63" s="71"/>
      <c r="EQ63" s="71"/>
      <c r="ER63" s="71"/>
      <c r="ES63" s="71"/>
      <c r="ET63" s="71"/>
      <c r="EU63" s="71"/>
      <c r="EV63" s="71"/>
      <c r="EW63" s="71"/>
      <c r="EX63" s="71"/>
      <c r="EY63" s="71"/>
      <c r="EZ63" s="71"/>
      <c r="FA63" s="71"/>
      <c r="FB63" s="71"/>
      <c r="FC63" s="71"/>
      <c r="FD63" s="71"/>
      <c r="FE63" s="71"/>
      <c r="FF63" s="71"/>
      <c r="FG63" s="71"/>
      <c r="FH63" s="71"/>
      <c r="FI63" s="71"/>
      <c r="FJ63" s="71"/>
      <c r="FK63" s="71"/>
      <c r="FL63" s="71"/>
      <c r="FM63" s="71"/>
      <c r="FN63" s="71"/>
      <c r="FO63" s="71"/>
      <c r="FP63" s="71"/>
      <c r="FQ63" s="71"/>
      <c r="FR63" s="71"/>
      <c r="FS63" s="71"/>
      <c r="FT63" s="71"/>
      <c r="FU63" s="71"/>
      <c r="FV63" s="71"/>
      <c r="FW63" s="71"/>
      <c r="FX63" s="71"/>
      <c r="FY63" s="71"/>
      <c r="FZ63" s="71"/>
      <c r="GA63" s="71"/>
      <c r="GB63" s="71"/>
      <c r="GC63" s="71"/>
      <c r="GD63" s="71"/>
      <c r="GE63" s="71"/>
      <c r="GF63" s="71"/>
      <c r="GG63" s="71"/>
      <c r="GH63" s="71"/>
      <c r="GI63" s="71"/>
      <c r="GJ63" s="71"/>
      <c r="GK63" s="71"/>
      <c r="GL63" s="71"/>
      <c r="GM63" s="71"/>
      <c r="GN63" s="71"/>
      <c r="GO63" s="71"/>
      <c r="GP63" s="71"/>
      <c r="GQ63" s="71"/>
      <c r="GR63" s="71"/>
      <c r="GS63" s="71"/>
    </row>
    <row r="64" spans="1:201" s="70" customFormat="1" ht="63" x14ac:dyDescent="0.2">
      <c r="A64" s="21" t="s">
        <v>140</v>
      </c>
      <c r="B64" s="84" t="s">
        <v>264</v>
      </c>
      <c r="C64" s="72" t="s">
        <v>265</v>
      </c>
      <c r="D64" s="67" t="s">
        <v>46</v>
      </c>
      <c r="E64" s="103">
        <v>2029</v>
      </c>
      <c r="F64" s="103">
        <v>2029</v>
      </c>
      <c r="G64" s="67" t="s">
        <v>137</v>
      </c>
      <c r="H64" s="25">
        <v>0</v>
      </c>
      <c r="I64" s="25">
        <v>0</v>
      </c>
      <c r="J64" s="67" t="s">
        <v>19</v>
      </c>
      <c r="K64" s="25" t="s">
        <v>19</v>
      </c>
      <c r="L64" s="25" t="s">
        <v>19</v>
      </c>
      <c r="M64" s="26" t="s">
        <v>19</v>
      </c>
      <c r="N64" s="132">
        <v>0</v>
      </c>
      <c r="O64" s="132">
        <v>0</v>
      </c>
      <c r="P64" s="130">
        <v>0</v>
      </c>
      <c r="Q64" s="130">
        <v>14.872703999999999</v>
      </c>
      <c r="R64" s="130" t="s">
        <v>19</v>
      </c>
      <c r="S64" s="130" t="s">
        <v>19</v>
      </c>
      <c r="T64" s="130">
        <f t="shared" si="74"/>
        <v>14.872703999999999</v>
      </c>
      <c r="U64" s="130" t="s">
        <v>19</v>
      </c>
      <c r="V64" s="130">
        <v>0</v>
      </c>
      <c r="W64" s="130">
        <v>0</v>
      </c>
      <c r="X64" s="130">
        <v>0</v>
      </c>
      <c r="Y64" s="130">
        <f t="shared" si="75"/>
        <v>0</v>
      </c>
      <c r="Z64" s="137">
        <v>0</v>
      </c>
      <c r="AA64" s="137">
        <v>0</v>
      </c>
      <c r="AB64" s="130">
        <v>0</v>
      </c>
      <c r="AC64" s="142">
        <v>0</v>
      </c>
      <c r="AD64" s="130">
        <f t="shared" si="76"/>
        <v>0</v>
      </c>
      <c r="AE64" s="137">
        <v>0</v>
      </c>
      <c r="AF64" s="137">
        <v>0</v>
      </c>
      <c r="AG64" s="142">
        <v>0</v>
      </c>
      <c r="AH64" s="142">
        <v>0</v>
      </c>
      <c r="AI64" s="130">
        <v>0</v>
      </c>
      <c r="AJ64" s="137">
        <v>0</v>
      </c>
      <c r="AK64" s="137">
        <v>0</v>
      </c>
      <c r="AL64" s="130">
        <v>0</v>
      </c>
      <c r="AM64" s="142">
        <v>0</v>
      </c>
      <c r="AN64" s="130">
        <f t="shared" si="77"/>
        <v>0</v>
      </c>
      <c r="AO64" s="137">
        <v>0</v>
      </c>
      <c r="AP64" s="137">
        <v>0</v>
      </c>
      <c r="AQ64" s="142">
        <v>0</v>
      </c>
      <c r="AR64" s="142">
        <v>0</v>
      </c>
      <c r="AS64" s="130">
        <v>0</v>
      </c>
      <c r="AT64" s="137">
        <v>0</v>
      </c>
      <c r="AU64" s="137">
        <v>0</v>
      </c>
      <c r="AV64" s="130">
        <v>0</v>
      </c>
      <c r="AW64" s="142">
        <v>0</v>
      </c>
      <c r="AX64" s="130">
        <f t="shared" si="78"/>
        <v>0</v>
      </c>
      <c r="AY64" s="137">
        <v>0</v>
      </c>
      <c r="AZ64" s="137">
        <v>0</v>
      </c>
      <c r="BA64" s="142">
        <v>0</v>
      </c>
      <c r="BB64" s="142">
        <v>0</v>
      </c>
      <c r="BC64" s="130">
        <v>0</v>
      </c>
      <c r="BD64" s="137">
        <v>0</v>
      </c>
      <c r="BE64" s="137">
        <v>0</v>
      </c>
      <c r="BF64" s="130">
        <f t="shared" si="79"/>
        <v>0</v>
      </c>
      <c r="BG64" s="142">
        <v>0</v>
      </c>
      <c r="BH64" s="130">
        <f t="shared" si="80"/>
        <v>0</v>
      </c>
      <c r="BI64" s="137">
        <v>0</v>
      </c>
      <c r="BJ64" s="137">
        <v>0</v>
      </c>
      <c r="BK64" s="142">
        <v>0</v>
      </c>
      <c r="BL64" s="142">
        <v>0</v>
      </c>
      <c r="BM64" s="130">
        <v>14.872703999999999</v>
      </c>
      <c r="BN64" s="137">
        <v>0</v>
      </c>
      <c r="BO64" s="137">
        <v>0</v>
      </c>
      <c r="BP64" s="130">
        <v>14.872703999999999</v>
      </c>
      <c r="BQ64" s="142">
        <v>0</v>
      </c>
      <c r="BR64" s="130">
        <f t="shared" si="82"/>
        <v>0</v>
      </c>
      <c r="BS64" s="137">
        <v>0</v>
      </c>
      <c r="BT64" s="137">
        <v>0</v>
      </c>
      <c r="BU64" s="142">
        <v>0</v>
      </c>
      <c r="BV64" s="142">
        <v>0</v>
      </c>
      <c r="BW64" s="130">
        <f t="shared" si="83"/>
        <v>0</v>
      </c>
      <c r="BX64" s="137">
        <v>0</v>
      </c>
      <c r="BY64" s="137">
        <v>0</v>
      </c>
      <c r="BZ64" s="130">
        <v>0</v>
      </c>
      <c r="CA64" s="142">
        <v>0</v>
      </c>
      <c r="CB64" s="130">
        <f t="shared" si="84"/>
        <v>0</v>
      </c>
      <c r="CC64" s="137">
        <v>0</v>
      </c>
      <c r="CD64" s="137">
        <v>0</v>
      </c>
      <c r="CE64" s="142">
        <v>0</v>
      </c>
      <c r="CF64" s="142">
        <v>0</v>
      </c>
      <c r="CG64" s="130">
        <f t="shared" si="85"/>
        <v>14.872703999999999</v>
      </c>
      <c r="CH64" s="137">
        <f t="shared" si="65"/>
        <v>0</v>
      </c>
      <c r="CI64" s="137">
        <f t="shared" si="66"/>
        <v>0</v>
      </c>
      <c r="CJ64" s="137">
        <f t="shared" si="67"/>
        <v>14.872703999999999</v>
      </c>
      <c r="CK64" s="137">
        <f t="shared" si="68"/>
        <v>0</v>
      </c>
      <c r="CL64" s="137">
        <f t="shared" si="69"/>
        <v>0</v>
      </c>
      <c r="CM64" s="137">
        <f t="shared" si="70"/>
        <v>0</v>
      </c>
      <c r="CN64" s="137">
        <f t="shared" si="71"/>
        <v>0</v>
      </c>
      <c r="CO64" s="137">
        <f t="shared" si="72"/>
        <v>0</v>
      </c>
      <c r="CP64" s="137">
        <f t="shared" si="73"/>
        <v>0</v>
      </c>
      <c r="CQ64" s="19" t="s">
        <v>137</v>
      </c>
      <c r="CR64" s="71"/>
      <c r="CS64" s="71"/>
      <c r="CT64" s="71"/>
      <c r="CU64" s="71"/>
      <c r="CV64" s="71"/>
      <c r="CW64" s="71"/>
      <c r="CX64" s="71"/>
      <c r="CY64" s="71"/>
      <c r="CZ64" s="71"/>
      <c r="DA64" s="71"/>
      <c r="DB64" s="71"/>
      <c r="DC64" s="71"/>
      <c r="DD64" s="71"/>
      <c r="DE64" s="71"/>
      <c r="DF64" s="71"/>
      <c r="DG64" s="71"/>
      <c r="DH64" s="71"/>
      <c r="DI64" s="71"/>
      <c r="DJ64" s="71"/>
      <c r="DK64" s="71"/>
      <c r="DL64" s="71"/>
      <c r="DM64" s="71"/>
      <c r="DN64" s="71"/>
      <c r="DO64" s="71"/>
      <c r="DP64" s="71"/>
      <c r="DQ64" s="71"/>
      <c r="DR64" s="71"/>
      <c r="DS64" s="71"/>
      <c r="DT64" s="71"/>
      <c r="DU64" s="71"/>
      <c r="DV64" s="71"/>
      <c r="DW64" s="71"/>
      <c r="DX64" s="71"/>
      <c r="DY64" s="71"/>
      <c r="DZ64" s="71"/>
      <c r="EA64" s="71"/>
      <c r="EB64" s="71"/>
      <c r="EC64" s="71"/>
      <c r="ED64" s="71"/>
      <c r="EE64" s="71"/>
      <c r="EF64" s="71"/>
      <c r="EG64" s="71"/>
      <c r="EH64" s="71"/>
      <c r="EI64" s="71"/>
      <c r="EJ64" s="71"/>
      <c r="EK64" s="71"/>
      <c r="EL64" s="71"/>
      <c r="EM64" s="71"/>
      <c r="EN64" s="71"/>
      <c r="EO64" s="71"/>
      <c r="EP64" s="71"/>
      <c r="EQ64" s="71"/>
      <c r="ER64" s="71"/>
      <c r="ES64" s="71"/>
      <c r="ET64" s="71"/>
      <c r="EU64" s="71"/>
      <c r="EV64" s="71"/>
      <c r="EW64" s="71"/>
      <c r="EX64" s="71"/>
      <c r="EY64" s="71"/>
      <c r="EZ64" s="71"/>
      <c r="FA64" s="71"/>
      <c r="FB64" s="71"/>
      <c r="FC64" s="71"/>
      <c r="FD64" s="71"/>
      <c r="FE64" s="71"/>
      <c r="FF64" s="71"/>
      <c r="FG64" s="71"/>
      <c r="FH64" s="71"/>
      <c r="FI64" s="71"/>
      <c r="FJ64" s="71"/>
      <c r="FK64" s="71"/>
      <c r="FL64" s="71"/>
      <c r="FM64" s="71"/>
      <c r="FN64" s="71"/>
      <c r="FO64" s="71"/>
      <c r="FP64" s="71"/>
      <c r="FQ64" s="71"/>
      <c r="FR64" s="71"/>
      <c r="FS64" s="71"/>
      <c r="FT64" s="71"/>
      <c r="FU64" s="71"/>
      <c r="FV64" s="71"/>
      <c r="FW64" s="71"/>
      <c r="FX64" s="71"/>
      <c r="FY64" s="71"/>
      <c r="FZ64" s="71"/>
      <c r="GA64" s="71"/>
      <c r="GB64" s="71"/>
      <c r="GC64" s="71"/>
      <c r="GD64" s="71"/>
      <c r="GE64" s="71"/>
      <c r="GF64" s="71"/>
      <c r="GG64" s="71"/>
      <c r="GH64" s="71"/>
      <c r="GI64" s="71"/>
      <c r="GJ64" s="71"/>
      <c r="GK64" s="71"/>
      <c r="GL64" s="71"/>
      <c r="GM64" s="71"/>
      <c r="GN64" s="71"/>
      <c r="GO64" s="71"/>
      <c r="GP64" s="71"/>
      <c r="GQ64" s="71"/>
      <c r="GR64" s="71"/>
      <c r="GS64" s="71"/>
    </row>
    <row r="65" spans="1:201" s="24" customFormat="1" ht="47.25" x14ac:dyDescent="0.2">
      <c r="A65" s="21" t="s">
        <v>141</v>
      </c>
      <c r="B65" s="84" t="s">
        <v>266</v>
      </c>
      <c r="C65" s="72" t="s">
        <v>267</v>
      </c>
      <c r="D65" s="19" t="s">
        <v>46</v>
      </c>
      <c r="E65" s="103">
        <v>2029</v>
      </c>
      <c r="F65" s="103">
        <v>2029</v>
      </c>
      <c r="G65" s="73" t="s">
        <v>137</v>
      </c>
      <c r="H65" s="25">
        <v>0</v>
      </c>
      <c r="I65" s="25">
        <v>0</v>
      </c>
      <c r="J65" s="67" t="s">
        <v>19</v>
      </c>
      <c r="K65" s="25" t="s">
        <v>19</v>
      </c>
      <c r="L65" s="25" t="s">
        <v>19</v>
      </c>
      <c r="M65" s="26" t="s">
        <v>19</v>
      </c>
      <c r="N65" s="132">
        <v>0</v>
      </c>
      <c r="O65" s="132">
        <v>0</v>
      </c>
      <c r="P65" s="130">
        <v>0</v>
      </c>
      <c r="Q65" s="130">
        <v>2.3154623999999999</v>
      </c>
      <c r="R65" s="130" t="s">
        <v>19</v>
      </c>
      <c r="S65" s="130" t="s">
        <v>19</v>
      </c>
      <c r="T65" s="130">
        <f t="shared" si="74"/>
        <v>2.3154623999999999</v>
      </c>
      <c r="U65" s="130" t="s">
        <v>19</v>
      </c>
      <c r="V65" s="130">
        <v>0</v>
      </c>
      <c r="W65" s="130">
        <v>0</v>
      </c>
      <c r="X65" s="130">
        <v>0</v>
      </c>
      <c r="Y65" s="130">
        <f t="shared" si="75"/>
        <v>0</v>
      </c>
      <c r="Z65" s="137">
        <v>0</v>
      </c>
      <c r="AA65" s="137">
        <v>0</v>
      </c>
      <c r="AB65" s="130">
        <v>0</v>
      </c>
      <c r="AC65" s="142">
        <v>0</v>
      </c>
      <c r="AD65" s="130">
        <f t="shared" si="76"/>
        <v>0</v>
      </c>
      <c r="AE65" s="137">
        <v>0</v>
      </c>
      <c r="AF65" s="137">
        <v>0</v>
      </c>
      <c r="AG65" s="142">
        <v>0</v>
      </c>
      <c r="AH65" s="142">
        <v>0</v>
      </c>
      <c r="AI65" s="130">
        <v>0</v>
      </c>
      <c r="AJ65" s="137">
        <v>0</v>
      </c>
      <c r="AK65" s="137">
        <v>0</v>
      </c>
      <c r="AL65" s="130">
        <v>0</v>
      </c>
      <c r="AM65" s="142">
        <v>0</v>
      </c>
      <c r="AN65" s="130">
        <f t="shared" si="77"/>
        <v>0</v>
      </c>
      <c r="AO65" s="137">
        <v>0</v>
      </c>
      <c r="AP65" s="137">
        <v>0</v>
      </c>
      <c r="AQ65" s="142">
        <v>0</v>
      </c>
      <c r="AR65" s="142">
        <v>0</v>
      </c>
      <c r="AS65" s="130">
        <v>0</v>
      </c>
      <c r="AT65" s="137">
        <v>0</v>
      </c>
      <c r="AU65" s="137">
        <v>0</v>
      </c>
      <c r="AV65" s="130">
        <v>0</v>
      </c>
      <c r="AW65" s="142">
        <v>0</v>
      </c>
      <c r="AX65" s="130">
        <f t="shared" si="78"/>
        <v>0</v>
      </c>
      <c r="AY65" s="137">
        <v>0</v>
      </c>
      <c r="AZ65" s="137">
        <v>0</v>
      </c>
      <c r="BA65" s="142">
        <v>0</v>
      </c>
      <c r="BB65" s="142">
        <v>0</v>
      </c>
      <c r="BC65" s="130">
        <v>0</v>
      </c>
      <c r="BD65" s="137">
        <v>0</v>
      </c>
      <c r="BE65" s="137">
        <v>0</v>
      </c>
      <c r="BF65" s="130">
        <f t="shared" si="79"/>
        <v>0</v>
      </c>
      <c r="BG65" s="142">
        <v>0</v>
      </c>
      <c r="BH65" s="130">
        <f t="shared" si="80"/>
        <v>0</v>
      </c>
      <c r="BI65" s="137">
        <v>0</v>
      </c>
      <c r="BJ65" s="137">
        <v>0</v>
      </c>
      <c r="BK65" s="142">
        <v>0</v>
      </c>
      <c r="BL65" s="142">
        <v>0</v>
      </c>
      <c r="BM65" s="130">
        <v>2.3154623999999999</v>
      </c>
      <c r="BN65" s="137">
        <v>0</v>
      </c>
      <c r="BO65" s="137">
        <v>0</v>
      </c>
      <c r="BP65" s="130">
        <v>2.3154623999999999</v>
      </c>
      <c r="BQ65" s="142">
        <v>0</v>
      </c>
      <c r="BR65" s="130">
        <f t="shared" si="82"/>
        <v>0</v>
      </c>
      <c r="BS65" s="137">
        <v>0</v>
      </c>
      <c r="BT65" s="137">
        <v>0</v>
      </c>
      <c r="BU65" s="142">
        <v>0</v>
      </c>
      <c r="BV65" s="142">
        <v>0</v>
      </c>
      <c r="BW65" s="130">
        <f t="shared" si="83"/>
        <v>0</v>
      </c>
      <c r="BX65" s="137">
        <v>0</v>
      </c>
      <c r="BY65" s="137">
        <v>0</v>
      </c>
      <c r="BZ65" s="130">
        <v>0</v>
      </c>
      <c r="CA65" s="142">
        <v>0</v>
      </c>
      <c r="CB65" s="130">
        <f t="shared" si="84"/>
        <v>0</v>
      </c>
      <c r="CC65" s="137">
        <v>0</v>
      </c>
      <c r="CD65" s="137">
        <v>0</v>
      </c>
      <c r="CE65" s="142">
        <v>0</v>
      </c>
      <c r="CF65" s="142">
        <v>0</v>
      </c>
      <c r="CG65" s="130">
        <f t="shared" si="85"/>
        <v>2.3154623999999999</v>
      </c>
      <c r="CH65" s="137">
        <f t="shared" si="65"/>
        <v>0</v>
      </c>
      <c r="CI65" s="137">
        <f t="shared" si="66"/>
        <v>0</v>
      </c>
      <c r="CJ65" s="137">
        <f t="shared" si="67"/>
        <v>2.3154623999999999</v>
      </c>
      <c r="CK65" s="137">
        <f t="shared" si="68"/>
        <v>0</v>
      </c>
      <c r="CL65" s="137">
        <f t="shared" si="69"/>
        <v>0</v>
      </c>
      <c r="CM65" s="137">
        <f t="shared" si="70"/>
        <v>0</v>
      </c>
      <c r="CN65" s="137">
        <f t="shared" si="71"/>
        <v>0</v>
      </c>
      <c r="CO65" s="137">
        <f t="shared" si="72"/>
        <v>0</v>
      </c>
      <c r="CP65" s="137">
        <f t="shared" si="73"/>
        <v>0</v>
      </c>
      <c r="CQ65" s="19" t="s">
        <v>137</v>
      </c>
      <c r="CR65" s="71"/>
      <c r="CS65" s="71"/>
      <c r="CT65" s="71"/>
      <c r="CU65" s="71"/>
      <c r="CV65" s="71"/>
      <c r="CW65" s="71"/>
      <c r="CX65" s="71"/>
      <c r="CY65" s="71"/>
      <c r="CZ65" s="71"/>
      <c r="DA65" s="71"/>
      <c r="DB65" s="71"/>
      <c r="DC65" s="71"/>
      <c r="DD65" s="71"/>
      <c r="DE65" s="71"/>
      <c r="DF65" s="71"/>
      <c r="DG65" s="71"/>
      <c r="DH65" s="71"/>
      <c r="DI65" s="71"/>
      <c r="DJ65" s="71"/>
      <c r="DK65" s="71"/>
      <c r="DL65" s="71"/>
      <c r="DM65" s="71"/>
      <c r="DN65" s="71"/>
      <c r="DO65" s="71"/>
      <c r="DP65" s="71"/>
      <c r="DQ65" s="71"/>
      <c r="DR65" s="71"/>
      <c r="DS65" s="71"/>
      <c r="DT65" s="71"/>
      <c r="DU65" s="71"/>
      <c r="DV65" s="71"/>
      <c r="DW65" s="71"/>
      <c r="DX65" s="71"/>
      <c r="DY65" s="71"/>
      <c r="DZ65" s="71"/>
      <c r="EA65" s="71"/>
      <c r="EB65" s="71"/>
      <c r="EC65" s="71"/>
      <c r="ED65" s="71"/>
      <c r="EE65" s="71"/>
      <c r="EF65" s="71"/>
      <c r="EG65" s="71"/>
      <c r="EH65" s="71"/>
      <c r="EI65" s="71"/>
      <c r="EJ65" s="71"/>
      <c r="EK65" s="71"/>
      <c r="EL65" s="71"/>
      <c r="EM65" s="71"/>
      <c r="EN65" s="71"/>
      <c r="EO65" s="71"/>
      <c r="EP65" s="71"/>
      <c r="EQ65" s="71"/>
      <c r="ER65" s="71"/>
      <c r="ES65" s="71"/>
      <c r="ET65" s="71"/>
      <c r="EU65" s="71"/>
      <c r="EV65" s="71"/>
      <c r="EW65" s="71"/>
      <c r="EX65" s="71"/>
      <c r="EY65" s="71"/>
      <c r="EZ65" s="71"/>
      <c r="FA65" s="71"/>
      <c r="FB65" s="71"/>
      <c r="FC65" s="71"/>
      <c r="FD65" s="71"/>
      <c r="FE65" s="71"/>
      <c r="FF65" s="71"/>
      <c r="FG65" s="71"/>
      <c r="FH65" s="71"/>
      <c r="FI65" s="71"/>
      <c r="FJ65" s="71"/>
      <c r="FK65" s="71"/>
      <c r="FL65" s="71"/>
      <c r="FM65" s="71"/>
      <c r="FN65" s="71"/>
      <c r="FO65" s="71"/>
      <c r="FP65" s="71"/>
      <c r="FQ65" s="71"/>
      <c r="FR65" s="71"/>
      <c r="FS65" s="71"/>
      <c r="FT65" s="71"/>
      <c r="FU65" s="71"/>
      <c r="FV65" s="71"/>
      <c r="FW65" s="71"/>
      <c r="FX65" s="71"/>
      <c r="FY65" s="71"/>
      <c r="FZ65" s="71"/>
      <c r="GA65" s="71"/>
      <c r="GB65" s="71"/>
      <c r="GC65" s="71"/>
      <c r="GD65" s="71"/>
      <c r="GE65" s="71"/>
      <c r="GF65" s="71"/>
      <c r="GG65" s="71"/>
      <c r="GH65" s="71"/>
      <c r="GI65" s="71"/>
      <c r="GJ65" s="71"/>
      <c r="GK65" s="71"/>
      <c r="GL65" s="71"/>
      <c r="GM65" s="71"/>
      <c r="GN65" s="71"/>
      <c r="GO65" s="71"/>
      <c r="GP65" s="71"/>
      <c r="GQ65" s="71"/>
      <c r="GR65" s="71"/>
      <c r="GS65" s="71"/>
    </row>
    <row r="66" spans="1:201" s="24" customFormat="1" ht="47.25" x14ac:dyDescent="0.2">
      <c r="A66" s="21" t="s">
        <v>142</v>
      </c>
      <c r="B66" s="84" t="s">
        <v>268</v>
      </c>
      <c r="C66" s="72" t="s">
        <v>269</v>
      </c>
      <c r="D66" s="19" t="s">
        <v>46</v>
      </c>
      <c r="E66" s="103">
        <v>2029</v>
      </c>
      <c r="F66" s="103">
        <v>2029</v>
      </c>
      <c r="G66" s="73" t="s">
        <v>137</v>
      </c>
      <c r="H66" s="25">
        <v>0</v>
      </c>
      <c r="I66" s="25">
        <v>0</v>
      </c>
      <c r="J66" s="67" t="s">
        <v>19</v>
      </c>
      <c r="K66" s="25" t="s">
        <v>19</v>
      </c>
      <c r="L66" s="25" t="s">
        <v>19</v>
      </c>
      <c r="M66" s="26" t="s">
        <v>19</v>
      </c>
      <c r="N66" s="132">
        <v>0</v>
      </c>
      <c r="O66" s="132">
        <v>0</v>
      </c>
      <c r="P66" s="130">
        <v>0</v>
      </c>
      <c r="Q66" s="130">
        <v>3.6179123999999998</v>
      </c>
      <c r="R66" s="130" t="s">
        <v>19</v>
      </c>
      <c r="S66" s="130" t="s">
        <v>19</v>
      </c>
      <c r="T66" s="130">
        <f t="shared" si="74"/>
        <v>3.6179123999999998</v>
      </c>
      <c r="U66" s="130" t="s">
        <v>19</v>
      </c>
      <c r="V66" s="130">
        <v>0</v>
      </c>
      <c r="W66" s="130">
        <v>0</v>
      </c>
      <c r="X66" s="130">
        <v>0</v>
      </c>
      <c r="Y66" s="130">
        <f t="shared" si="75"/>
        <v>0</v>
      </c>
      <c r="Z66" s="137">
        <v>0</v>
      </c>
      <c r="AA66" s="137">
        <v>0</v>
      </c>
      <c r="AB66" s="130">
        <v>0</v>
      </c>
      <c r="AC66" s="142">
        <v>0</v>
      </c>
      <c r="AD66" s="130">
        <f t="shared" si="76"/>
        <v>0</v>
      </c>
      <c r="AE66" s="137">
        <v>0</v>
      </c>
      <c r="AF66" s="137">
        <v>0</v>
      </c>
      <c r="AG66" s="142">
        <v>0</v>
      </c>
      <c r="AH66" s="142">
        <v>0</v>
      </c>
      <c r="AI66" s="130">
        <v>0</v>
      </c>
      <c r="AJ66" s="137">
        <v>0</v>
      </c>
      <c r="AK66" s="137">
        <v>0</v>
      </c>
      <c r="AL66" s="130">
        <v>0</v>
      </c>
      <c r="AM66" s="142">
        <v>0</v>
      </c>
      <c r="AN66" s="130">
        <f t="shared" si="77"/>
        <v>0</v>
      </c>
      <c r="AO66" s="137">
        <v>0</v>
      </c>
      <c r="AP66" s="137">
        <v>0</v>
      </c>
      <c r="AQ66" s="142">
        <v>0</v>
      </c>
      <c r="AR66" s="142">
        <v>0</v>
      </c>
      <c r="AS66" s="130">
        <v>0</v>
      </c>
      <c r="AT66" s="137">
        <v>0</v>
      </c>
      <c r="AU66" s="137">
        <v>0</v>
      </c>
      <c r="AV66" s="130">
        <v>0</v>
      </c>
      <c r="AW66" s="142">
        <v>0</v>
      </c>
      <c r="AX66" s="130">
        <f t="shared" si="78"/>
        <v>0</v>
      </c>
      <c r="AY66" s="137">
        <v>0</v>
      </c>
      <c r="AZ66" s="137">
        <v>0</v>
      </c>
      <c r="BA66" s="142">
        <v>0</v>
      </c>
      <c r="BB66" s="142">
        <v>0</v>
      </c>
      <c r="BC66" s="130">
        <v>0</v>
      </c>
      <c r="BD66" s="137">
        <v>0</v>
      </c>
      <c r="BE66" s="137">
        <v>0</v>
      </c>
      <c r="BF66" s="130">
        <f t="shared" si="79"/>
        <v>0</v>
      </c>
      <c r="BG66" s="142">
        <v>0</v>
      </c>
      <c r="BH66" s="130">
        <f t="shared" si="80"/>
        <v>0</v>
      </c>
      <c r="BI66" s="137">
        <v>0</v>
      </c>
      <c r="BJ66" s="137">
        <v>0</v>
      </c>
      <c r="BK66" s="142">
        <v>0</v>
      </c>
      <c r="BL66" s="142">
        <v>0</v>
      </c>
      <c r="BM66" s="130">
        <v>3.6179123999999998</v>
      </c>
      <c r="BN66" s="137">
        <v>0</v>
      </c>
      <c r="BO66" s="137">
        <v>0</v>
      </c>
      <c r="BP66" s="130">
        <v>3.6179123999999998</v>
      </c>
      <c r="BQ66" s="142">
        <v>0</v>
      </c>
      <c r="BR66" s="130">
        <f t="shared" si="82"/>
        <v>0</v>
      </c>
      <c r="BS66" s="137">
        <v>0</v>
      </c>
      <c r="BT66" s="137">
        <v>0</v>
      </c>
      <c r="BU66" s="142">
        <v>0</v>
      </c>
      <c r="BV66" s="142">
        <v>0</v>
      </c>
      <c r="BW66" s="130">
        <f t="shared" si="83"/>
        <v>0</v>
      </c>
      <c r="BX66" s="137">
        <v>0</v>
      </c>
      <c r="BY66" s="137">
        <v>0</v>
      </c>
      <c r="BZ66" s="130">
        <v>0</v>
      </c>
      <c r="CA66" s="142">
        <v>0</v>
      </c>
      <c r="CB66" s="130">
        <f t="shared" si="84"/>
        <v>0</v>
      </c>
      <c r="CC66" s="137">
        <v>0</v>
      </c>
      <c r="CD66" s="137">
        <v>0</v>
      </c>
      <c r="CE66" s="142">
        <v>0</v>
      </c>
      <c r="CF66" s="142">
        <v>0</v>
      </c>
      <c r="CG66" s="130">
        <f t="shared" si="85"/>
        <v>3.6179123999999998</v>
      </c>
      <c r="CH66" s="137">
        <f t="shared" si="65"/>
        <v>0</v>
      </c>
      <c r="CI66" s="137">
        <f t="shared" si="66"/>
        <v>0</v>
      </c>
      <c r="CJ66" s="137">
        <f t="shared" si="67"/>
        <v>3.6179123999999998</v>
      </c>
      <c r="CK66" s="137">
        <f t="shared" si="68"/>
        <v>0</v>
      </c>
      <c r="CL66" s="137">
        <f t="shared" si="69"/>
        <v>0</v>
      </c>
      <c r="CM66" s="137">
        <f t="shared" si="70"/>
        <v>0</v>
      </c>
      <c r="CN66" s="137">
        <f t="shared" si="71"/>
        <v>0</v>
      </c>
      <c r="CO66" s="137">
        <f t="shared" si="72"/>
        <v>0</v>
      </c>
      <c r="CP66" s="137">
        <f t="shared" si="73"/>
        <v>0</v>
      </c>
      <c r="CQ66" s="19" t="s">
        <v>137</v>
      </c>
      <c r="CR66" s="71"/>
      <c r="CS66" s="71"/>
      <c r="CT66" s="71"/>
      <c r="CU66" s="71"/>
      <c r="CV66" s="71"/>
      <c r="CW66" s="71"/>
      <c r="CX66" s="71"/>
      <c r="CY66" s="71"/>
      <c r="CZ66" s="71"/>
      <c r="DA66" s="71"/>
      <c r="DB66" s="71"/>
      <c r="DC66" s="71"/>
      <c r="DD66" s="71"/>
      <c r="DE66" s="71"/>
      <c r="DF66" s="71"/>
      <c r="DG66" s="71"/>
      <c r="DH66" s="71"/>
      <c r="DI66" s="71"/>
      <c r="DJ66" s="71"/>
      <c r="DK66" s="71"/>
      <c r="DL66" s="71"/>
      <c r="DM66" s="71"/>
      <c r="DN66" s="71"/>
      <c r="DO66" s="71"/>
      <c r="DP66" s="71"/>
      <c r="DQ66" s="71"/>
      <c r="DR66" s="71"/>
      <c r="DS66" s="71"/>
      <c r="DT66" s="71"/>
      <c r="DU66" s="71"/>
      <c r="DV66" s="71"/>
      <c r="DW66" s="71"/>
      <c r="DX66" s="71"/>
      <c r="DY66" s="71"/>
      <c r="DZ66" s="71"/>
      <c r="EA66" s="71"/>
      <c r="EB66" s="71"/>
      <c r="EC66" s="71"/>
      <c r="ED66" s="71"/>
      <c r="EE66" s="71"/>
      <c r="EF66" s="71"/>
      <c r="EG66" s="71"/>
      <c r="EH66" s="71"/>
      <c r="EI66" s="71"/>
      <c r="EJ66" s="71"/>
      <c r="EK66" s="71"/>
      <c r="EL66" s="71"/>
      <c r="EM66" s="71"/>
      <c r="EN66" s="71"/>
      <c r="EO66" s="71"/>
      <c r="EP66" s="71"/>
      <c r="EQ66" s="71"/>
      <c r="ER66" s="71"/>
      <c r="ES66" s="71"/>
      <c r="ET66" s="71"/>
      <c r="EU66" s="71"/>
      <c r="EV66" s="71"/>
      <c r="EW66" s="71"/>
      <c r="EX66" s="71"/>
      <c r="EY66" s="71"/>
      <c r="EZ66" s="71"/>
      <c r="FA66" s="71"/>
      <c r="FB66" s="71"/>
      <c r="FC66" s="71"/>
      <c r="FD66" s="71"/>
      <c r="FE66" s="71"/>
      <c r="FF66" s="71"/>
      <c r="FG66" s="71"/>
      <c r="FH66" s="71"/>
      <c r="FI66" s="71"/>
      <c r="FJ66" s="71"/>
      <c r="FK66" s="71"/>
      <c r="FL66" s="71"/>
      <c r="FM66" s="71"/>
      <c r="FN66" s="71"/>
      <c r="FO66" s="71"/>
      <c r="FP66" s="71"/>
      <c r="FQ66" s="71"/>
      <c r="FR66" s="71"/>
      <c r="FS66" s="71"/>
      <c r="FT66" s="71"/>
      <c r="FU66" s="71"/>
      <c r="FV66" s="71"/>
      <c r="FW66" s="71"/>
      <c r="FX66" s="71"/>
      <c r="FY66" s="71"/>
      <c r="FZ66" s="71"/>
      <c r="GA66" s="71"/>
      <c r="GB66" s="71"/>
      <c r="GC66" s="71"/>
      <c r="GD66" s="71"/>
      <c r="GE66" s="71"/>
      <c r="GF66" s="71"/>
      <c r="GG66" s="71"/>
      <c r="GH66" s="71"/>
      <c r="GI66" s="71"/>
      <c r="GJ66" s="71"/>
      <c r="GK66" s="71"/>
      <c r="GL66" s="71"/>
      <c r="GM66" s="71"/>
      <c r="GN66" s="71"/>
      <c r="GO66" s="71"/>
      <c r="GP66" s="71"/>
      <c r="GQ66" s="71"/>
      <c r="GR66" s="71"/>
      <c r="GS66" s="71"/>
    </row>
    <row r="67" spans="1:201" s="24" customFormat="1" ht="47.25" x14ac:dyDescent="0.2">
      <c r="A67" s="21" t="s">
        <v>270</v>
      </c>
      <c r="B67" s="84" t="s">
        <v>271</v>
      </c>
      <c r="C67" s="72" t="s">
        <v>272</v>
      </c>
      <c r="D67" s="67" t="s">
        <v>46</v>
      </c>
      <c r="E67" s="103">
        <v>2029</v>
      </c>
      <c r="F67" s="103">
        <v>2029</v>
      </c>
      <c r="G67" s="73" t="s">
        <v>137</v>
      </c>
      <c r="H67" s="25">
        <v>0</v>
      </c>
      <c r="I67" s="25">
        <v>0</v>
      </c>
      <c r="J67" s="67" t="s">
        <v>19</v>
      </c>
      <c r="K67" s="25" t="s">
        <v>19</v>
      </c>
      <c r="L67" s="25" t="s">
        <v>19</v>
      </c>
      <c r="M67" s="26" t="s">
        <v>19</v>
      </c>
      <c r="N67" s="132">
        <v>0</v>
      </c>
      <c r="O67" s="132">
        <v>0</v>
      </c>
      <c r="P67" s="130">
        <v>0</v>
      </c>
      <c r="Q67" s="130">
        <v>15.317855999999999</v>
      </c>
      <c r="R67" s="130" t="s">
        <v>19</v>
      </c>
      <c r="S67" s="130" t="s">
        <v>19</v>
      </c>
      <c r="T67" s="130">
        <f t="shared" si="74"/>
        <v>15.317855999999999</v>
      </c>
      <c r="U67" s="130" t="s">
        <v>19</v>
      </c>
      <c r="V67" s="130">
        <v>0</v>
      </c>
      <c r="W67" s="130">
        <v>0</v>
      </c>
      <c r="X67" s="130">
        <v>0</v>
      </c>
      <c r="Y67" s="130">
        <f t="shared" si="75"/>
        <v>0</v>
      </c>
      <c r="Z67" s="137">
        <v>0</v>
      </c>
      <c r="AA67" s="137">
        <v>0</v>
      </c>
      <c r="AB67" s="130">
        <v>0</v>
      </c>
      <c r="AC67" s="142">
        <v>0</v>
      </c>
      <c r="AD67" s="130">
        <f t="shared" si="76"/>
        <v>0</v>
      </c>
      <c r="AE67" s="137">
        <v>0</v>
      </c>
      <c r="AF67" s="137">
        <v>0</v>
      </c>
      <c r="AG67" s="142">
        <v>0</v>
      </c>
      <c r="AH67" s="142">
        <v>0</v>
      </c>
      <c r="AI67" s="130">
        <v>0</v>
      </c>
      <c r="AJ67" s="137">
        <v>0</v>
      </c>
      <c r="AK67" s="137">
        <v>0</v>
      </c>
      <c r="AL67" s="130">
        <v>0</v>
      </c>
      <c r="AM67" s="142">
        <v>0</v>
      </c>
      <c r="AN67" s="130">
        <f t="shared" si="77"/>
        <v>0</v>
      </c>
      <c r="AO67" s="137">
        <v>0</v>
      </c>
      <c r="AP67" s="137">
        <v>0</v>
      </c>
      <c r="AQ67" s="142">
        <v>0</v>
      </c>
      <c r="AR67" s="142">
        <v>0</v>
      </c>
      <c r="AS67" s="130">
        <v>0</v>
      </c>
      <c r="AT67" s="137">
        <v>0</v>
      </c>
      <c r="AU67" s="137">
        <v>0</v>
      </c>
      <c r="AV67" s="130">
        <v>0</v>
      </c>
      <c r="AW67" s="142">
        <v>0</v>
      </c>
      <c r="AX67" s="130">
        <f t="shared" si="78"/>
        <v>0</v>
      </c>
      <c r="AY67" s="137">
        <v>0</v>
      </c>
      <c r="AZ67" s="137">
        <v>0</v>
      </c>
      <c r="BA67" s="142">
        <v>0</v>
      </c>
      <c r="BB67" s="142">
        <v>0</v>
      </c>
      <c r="BC67" s="130">
        <v>0</v>
      </c>
      <c r="BD67" s="137">
        <v>0</v>
      </c>
      <c r="BE67" s="137">
        <v>0</v>
      </c>
      <c r="BF67" s="130">
        <f t="shared" si="79"/>
        <v>0</v>
      </c>
      <c r="BG67" s="142">
        <v>0</v>
      </c>
      <c r="BH67" s="130">
        <f t="shared" si="80"/>
        <v>0</v>
      </c>
      <c r="BI67" s="137">
        <v>0</v>
      </c>
      <c r="BJ67" s="137">
        <v>0</v>
      </c>
      <c r="BK67" s="142">
        <v>0</v>
      </c>
      <c r="BL67" s="142">
        <v>0</v>
      </c>
      <c r="BM67" s="130">
        <v>15.317855999999999</v>
      </c>
      <c r="BN67" s="137">
        <v>0</v>
      </c>
      <c r="BO67" s="137">
        <v>0</v>
      </c>
      <c r="BP67" s="130">
        <v>15.317855999999999</v>
      </c>
      <c r="BQ67" s="142">
        <v>0</v>
      </c>
      <c r="BR67" s="130">
        <f t="shared" si="82"/>
        <v>0</v>
      </c>
      <c r="BS67" s="137">
        <v>0</v>
      </c>
      <c r="BT67" s="137">
        <v>0</v>
      </c>
      <c r="BU67" s="142">
        <v>0</v>
      </c>
      <c r="BV67" s="142">
        <v>0</v>
      </c>
      <c r="BW67" s="130">
        <f t="shared" si="83"/>
        <v>0</v>
      </c>
      <c r="BX67" s="137">
        <v>0</v>
      </c>
      <c r="BY67" s="137">
        <v>0</v>
      </c>
      <c r="BZ67" s="130">
        <v>0</v>
      </c>
      <c r="CA67" s="142">
        <v>0</v>
      </c>
      <c r="CB67" s="130">
        <f t="shared" si="84"/>
        <v>0</v>
      </c>
      <c r="CC67" s="137">
        <v>0</v>
      </c>
      <c r="CD67" s="137">
        <v>0</v>
      </c>
      <c r="CE67" s="142">
        <v>0</v>
      </c>
      <c r="CF67" s="142">
        <v>0</v>
      </c>
      <c r="CG67" s="130">
        <f t="shared" si="85"/>
        <v>15.317855999999999</v>
      </c>
      <c r="CH67" s="137">
        <f t="shared" si="65"/>
        <v>0</v>
      </c>
      <c r="CI67" s="137">
        <f t="shared" si="66"/>
        <v>0</v>
      </c>
      <c r="CJ67" s="137">
        <f t="shared" si="67"/>
        <v>15.317855999999999</v>
      </c>
      <c r="CK67" s="137">
        <f t="shared" si="68"/>
        <v>0</v>
      </c>
      <c r="CL67" s="137">
        <f t="shared" si="69"/>
        <v>0</v>
      </c>
      <c r="CM67" s="137">
        <f t="shared" si="70"/>
        <v>0</v>
      </c>
      <c r="CN67" s="137">
        <f t="shared" si="71"/>
        <v>0</v>
      </c>
      <c r="CO67" s="137">
        <f t="shared" si="72"/>
        <v>0</v>
      </c>
      <c r="CP67" s="137">
        <f t="shared" si="73"/>
        <v>0</v>
      </c>
      <c r="CQ67" s="19" t="s">
        <v>137</v>
      </c>
      <c r="CR67" s="71"/>
      <c r="CS67" s="71"/>
      <c r="CT67" s="71"/>
      <c r="CU67" s="71"/>
      <c r="CV67" s="71"/>
      <c r="CW67" s="71"/>
      <c r="CX67" s="71"/>
      <c r="CY67" s="71"/>
      <c r="CZ67" s="71"/>
      <c r="DA67" s="71"/>
      <c r="DB67" s="71"/>
      <c r="DC67" s="71"/>
      <c r="DD67" s="71"/>
      <c r="DE67" s="71"/>
      <c r="DF67" s="71"/>
      <c r="DG67" s="71"/>
      <c r="DH67" s="71"/>
      <c r="DI67" s="71"/>
      <c r="DJ67" s="71"/>
      <c r="DK67" s="71"/>
      <c r="DL67" s="71"/>
      <c r="DM67" s="71"/>
      <c r="DN67" s="71"/>
      <c r="DO67" s="71"/>
      <c r="DP67" s="71"/>
      <c r="DQ67" s="71"/>
      <c r="DR67" s="71"/>
      <c r="DS67" s="71"/>
      <c r="DT67" s="71"/>
      <c r="DU67" s="71"/>
      <c r="DV67" s="71"/>
      <c r="DW67" s="71"/>
      <c r="DX67" s="71"/>
      <c r="DY67" s="71"/>
      <c r="DZ67" s="71"/>
      <c r="EA67" s="71"/>
      <c r="EB67" s="71"/>
      <c r="EC67" s="71"/>
      <c r="ED67" s="71"/>
      <c r="EE67" s="71"/>
      <c r="EF67" s="71"/>
      <c r="EG67" s="71"/>
      <c r="EH67" s="71"/>
      <c r="EI67" s="71"/>
      <c r="EJ67" s="71"/>
      <c r="EK67" s="71"/>
      <c r="EL67" s="71"/>
      <c r="EM67" s="71"/>
      <c r="EN67" s="71"/>
      <c r="EO67" s="71"/>
      <c r="EP67" s="71"/>
      <c r="EQ67" s="71"/>
      <c r="ER67" s="71"/>
      <c r="ES67" s="71"/>
      <c r="ET67" s="71"/>
      <c r="EU67" s="71"/>
      <c r="EV67" s="71"/>
      <c r="EW67" s="71"/>
      <c r="EX67" s="71"/>
      <c r="EY67" s="71"/>
      <c r="EZ67" s="71"/>
      <c r="FA67" s="71"/>
      <c r="FB67" s="71"/>
      <c r="FC67" s="71"/>
      <c r="FD67" s="71"/>
      <c r="FE67" s="71"/>
      <c r="FF67" s="71"/>
      <c r="FG67" s="71"/>
      <c r="FH67" s="71"/>
      <c r="FI67" s="71"/>
      <c r="FJ67" s="71"/>
      <c r="FK67" s="71"/>
      <c r="FL67" s="71"/>
      <c r="FM67" s="71"/>
      <c r="FN67" s="71"/>
      <c r="FO67" s="71"/>
      <c r="FP67" s="71"/>
      <c r="FQ67" s="71"/>
      <c r="FR67" s="71"/>
      <c r="FS67" s="71"/>
      <c r="FT67" s="71"/>
      <c r="FU67" s="71"/>
      <c r="FV67" s="71"/>
      <c r="FW67" s="71"/>
      <c r="FX67" s="71"/>
      <c r="FY67" s="71"/>
      <c r="FZ67" s="71"/>
      <c r="GA67" s="71"/>
      <c r="GB67" s="71"/>
      <c r="GC67" s="71"/>
      <c r="GD67" s="71"/>
      <c r="GE67" s="71"/>
      <c r="GF67" s="71"/>
      <c r="GG67" s="71"/>
      <c r="GH67" s="71"/>
      <c r="GI67" s="71"/>
      <c r="GJ67" s="71"/>
      <c r="GK67" s="71"/>
      <c r="GL67" s="71"/>
      <c r="GM67" s="71"/>
      <c r="GN67" s="71"/>
      <c r="GO67" s="71"/>
      <c r="GP67" s="71"/>
      <c r="GQ67" s="71"/>
      <c r="GR67" s="71"/>
      <c r="GS67" s="71"/>
    </row>
    <row r="68" spans="1:201" s="24" customFormat="1" ht="47.25" x14ac:dyDescent="0.2">
      <c r="A68" s="21" t="s">
        <v>273</v>
      </c>
      <c r="B68" s="84" t="s">
        <v>274</v>
      </c>
      <c r="C68" s="72" t="s">
        <v>275</v>
      </c>
      <c r="D68" s="19" t="s">
        <v>46</v>
      </c>
      <c r="E68" s="103">
        <v>2030</v>
      </c>
      <c r="F68" s="103">
        <v>2030</v>
      </c>
      <c r="G68" s="73" t="s">
        <v>137</v>
      </c>
      <c r="H68" s="25">
        <v>0</v>
      </c>
      <c r="I68" s="25">
        <v>0</v>
      </c>
      <c r="J68" s="67" t="s">
        <v>19</v>
      </c>
      <c r="K68" s="25" t="s">
        <v>19</v>
      </c>
      <c r="L68" s="25" t="s">
        <v>19</v>
      </c>
      <c r="M68" s="26" t="s">
        <v>19</v>
      </c>
      <c r="N68" s="132">
        <v>0</v>
      </c>
      <c r="O68" s="132">
        <v>0</v>
      </c>
      <c r="P68" s="130">
        <v>0</v>
      </c>
      <c r="Q68" s="130">
        <v>1.8147503999999999</v>
      </c>
      <c r="R68" s="130" t="s">
        <v>19</v>
      </c>
      <c r="S68" s="130" t="s">
        <v>19</v>
      </c>
      <c r="T68" s="130">
        <f t="shared" si="74"/>
        <v>1.8147503999999999</v>
      </c>
      <c r="U68" s="130" t="s">
        <v>19</v>
      </c>
      <c r="V68" s="130">
        <v>0</v>
      </c>
      <c r="W68" s="130">
        <v>0</v>
      </c>
      <c r="X68" s="130">
        <v>0</v>
      </c>
      <c r="Y68" s="130">
        <f t="shared" si="75"/>
        <v>0</v>
      </c>
      <c r="Z68" s="137">
        <v>0</v>
      </c>
      <c r="AA68" s="137">
        <v>0</v>
      </c>
      <c r="AB68" s="130">
        <v>0</v>
      </c>
      <c r="AC68" s="142">
        <v>0</v>
      </c>
      <c r="AD68" s="130">
        <f t="shared" si="76"/>
        <v>0</v>
      </c>
      <c r="AE68" s="137">
        <v>0</v>
      </c>
      <c r="AF68" s="137">
        <v>0</v>
      </c>
      <c r="AG68" s="142">
        <v>0</v>
      </c>
      <c r="AH68" s="142">
        <v>0</v>
      </c>
      <c r="AI68" s="130">
        <v>0</v>
      </c>
      <c r="AJ68" s="137">
        <v>0</v>
      </c>
      <c r="AK68" s="137">
        <v>0</v>
      </c>
      <c r="AL68" s="130">
        <v>0</v>
      </c>
      <c r="AM68" s="142">
        <v>0</v>
      </c>
      <c r="AN68" s="130">
        <f t="shared" si="77"/>
        <v>0</v>
      </c>
      <c r="AO68" s="137">
        <v>0</v>
      </c>
      <c r="AP68" s="137">
        <v>0</v>
      </c>
      <c r="AQ68" s="142">
        <v>0</v>
      </c>
      <c r="AR68" s="142">
        <v>0</v>
      </c>
      <c r="AS68" s="130">
        <v>0</v>
      </c>
      <c r="AT68" s="137">
        <v>0</v>
      </c>
      <c r="AU68" s="137">
        <v>0</v>
      </c>
      <c r="AV68" s="130">
        <v>0</v>
      </c>
      <c r="AW68" s="142">
        <v>0</v>
      </c>
      <c r="AX68" s="130">
        <f t="shared" si="78"/>
        <v>0</v>
      </c>
      <c r="AY68" s="137">
        <v>0</v>
      </c>
      <c r="AZ68" s="137">
        <v>0</v>
      </c>
      <c r="BA68" s="142">
        <v>0</v>
      </c>
      <c r="BB68" s="142">
        <v>0</v>
      </c>
      <c r="BC68" s="130">
        <v>0</v>
      </c>
      <c r="BD68" s="137">
        <v>0</v>
      </c>
      <c r="BE68" s="137">
        <v>0</v>
      </c>
      <c r="BF68" s="130">
        <f t="shared" si="79"/>
        <v>0</v>
      </c>
      <c r="BG68" s="142">
        <v>0</v>
      </c>
      <c r="BH68" s="130">
        <f t="shared" si="80"/>
        <v>0</v>
      </c>
      <c r="BI68" s="137">
        <v>0</v>
      </c>
      <c r="BJ68" s="137">
        <v>0</v>
      </c>
      <c r="BK68" s="142">
        <v>0</v>
      </c>
      <c r="BL68" s="142">
        <v>0</v>
      </c>
      <c r="BM68" s="130">
        <f t="shared" si="81"/>
        <v>0</v>
      </c>
      <c r="BN68" s="137">
        <v>0</v>
      </c>
      <c r="BO68" s="137">
        <v>0</v>
      </c>
      <c r="BP68" s="130">
        <v>0</v>
      </c>
      <c r="BQ68" s="142">
        <v>0</v>
      </c>
      <c r="BR68" s="130">
        <f t="shared" si="82"/>
        <v>0</v>
      </c>
      <c r="BS68" s="137">
        <v>0</v>
      </c>
      <c r="BT68" s="137">
        <v>0</v>
      </c>
      <c r="BU68" s="142">
        <v>0</v>
      </c>
      <c r="BV68" s="142">
        <v>0</v>
      </c>
      <c r="BW68" s="130">
        <v>1.8147503999999999</v>
      </c>
      <c r="BX68" s="137">
        <v>0</v>
      </c>
      <c r="BY68" s="137">
        <v>0</v>
      </c>
      <c r="BZ68" s="130">
        <v>1.8147503999999999</v>
      </c>
      <c r="CA68" s="142">
        <v>0</v>
      </c>
      <c r="CB68" s="130">
        <f t="shared" si="84"/>
        <v>0</v>
      </c>
      <c r="CC68" s="137">
        <v>0</v>
      </c>
      <c r="CD68" s="137">
        <v>0</v>
      </c>
      <c r="CE68" s="142">
        <v>0</v>
      </c>
      <c r="CF68" s="142">
        <v>0</v>
      </c>
      <c r="CG68" s="130">
        <f t="shared" si="85"/>
        <v>1.8147503999999999</v>
      </c>
      <c r="CH68" s="137">
        <f t="shared" si="65"/>
        <v>0</v>
      </c>
      <c r="CI68" s="137">
        <f t="shared" si="66"/>
        <v>0</v>
      </c>
      <c r="CJ68" s="137">
        <f t="shared" si="67"/>
        <v>1.8147503999999999</v>
      </c>
      <c r="CK68" s="137">
        <f t="shared" si="68"/>
        <v>0</v>
      </c>
      <c r="CL68" s="137">
        <f t="shared" si="69"/>
        <v>0</v>
      </c>
      <c r="CM68" s="137">
        <f t="shared" si="70"/>
        <v>0</v>
      </c>
      <c r="CN68" s="137">
        <f t="shared" si="71"/>
        <v>0</v>
      </c>
      <c r="CO68" s="137">
        <f t="shared" si="72"/>
        <v>0</v>
      </c>
      <c r="CP68" s="137">
        <f t="shared" si="73"/>
        <v>0</v>
      </c>
      <c r="CQ68" s="19" t="s">
        <v>137</v>
      </c>
      <c r="CR68" s="71"/>
      <c r="CS68" s="71"/>
      <c r="CT68" s="71"/>
      <c r="CU68" s="71"/>
      <c r="CV68" s="71"/>
      <c r="CW68" s="71"/>
      <c r="CX68" s="71"/>
      <c r="CY68" s="71"/>
      <c r="CZ68" s="71"/>
      <c r="DA68" s="71"/>
      <c r="DB68" s="71"/>
      <c r="DC68" s="71"/>
      <c r="DD68" s="71"/>
      <c r="DE68" s="71"/>
      <c r="DF68" s="71"/>
      <c r="DG68" s="71"/>
      <c r="DH68" s="71"/>
      <c r="DI68" s="71"/>
      <c r="DJ68" s="71"/>
      <c r="DK68" s="71"/>
      <c r="DL68" s="71"/>
      <c r="DM68" s="71"/>
      <c r="DN68" s="71"/>
      <c r="DO68" s="71"/>
      <c r="DP68" s="71"/>
      <c r="DQ68" s="71"/>
      <c r="DR68" s="71"/>
      <c r="DS68" s="71"/>
      <c r="DT68" s="71"/>
      <c r="DU68" s="71"/>
      <c r="DV68" s="71"/>
      <c r="DW68" s="71"/>
      <c r="DX68" s="71"/>
      <c r="DY68" s="71"/>
      <c r="DZ68" s="71"/>
      <c r="EA68" s="71"/>
      <c r="EB68" s="71"/>
      <c r="EC68" s="71"/>
      <c r="ED68" s="71"/>
      <c r="EE68" s="71"/>
      <c r="EF68" s="71"/>
      <c r="EG68" s="71"/>
      <c r="EH68" s="71"/>
      <c r="EI68" s="71"/>
      <c r="EJ68" s="71"/>
      <c r="EK68" s="71"/>
      <c r="EL68" s="71"/>
      <c r="EM68" s="71"/>
      <c r="EN68" s="71"/>
      <c r="EO68" s="71"/>
      <c r="EP68" s="71"/>
      <c r="EQ68" s="71"/>
      <c r="ER68" s="71"/>
      <c r="ES68" s="71"/>
      <c r="ET68" s="71"/>
      <c r="EU68" s="71"/>
      <c r="EV68" s="71"/>
      <c r="EW68" s="71"/>
      <c r="EX68" s="71"/>
      <c r="EY68" s="71"/>
      <c r="EZ68" s="71"/>
      <c r="FA68" s="71"/>
      <c r="FB68" s="71"/>
      <c r="FC68" s="71"/>
      <c r="FD68" s="71"/>
      <c r="FE68" s="71"/>
      <c r="FF68" s="71"/>
      <c r="FG68" s="71"/>
      <c r="FH68" s="71"/>
      <c r="FI68" s="71"/>
      <c r="FJ68" s="71"/>
      <c r="FK68" s="71"/>
      <c r="FL68" s="71"/>
      <c r="FM68" s="71"/>
      <c r="FN68" s="71"/>
      <c r="FO68" s="71"/>
      <c r="FP68" s="71"/>
      <c r="FQ68" s="71"/>
      <c r="FR68" s="71"/>
      <c r="FS68" s="71"/>
      <c r="FT68" s="71"/>
      <c r="FU68" s="71"/>
      <c r="FV68" s="71"/>
      <c r="FW68" s="71"/>
      <c r="FX68" s="71"/>
      <c r="FY68" s="71"/>
      <c r="FZ68" s="71"/>
      <c r="GA68" s="71"/>
      <c r="GB68" s="71"/>
      <c r="GC68" s="71"/>
      <c r="GD68" s="71"/>
      <c r="GE68" s="71"/>
      <c r="GF68" s="71"/>
      <c r="GG68" s="71"/>
      <c r="GH68" s="71"/>
      <c r="GI68" s="71"/>
      <c r="GJ68" s="71"/>
      <c r="GK68" s="71"/>
      <c r="GL68" s="71"/>
      <c r="GM68" s="71"/>
      <c r="GN68" s="71"/>
      <c r="GO68" s="71"/>
      <c r="GP68" s="71"/>
      <c r="GQ68" s="71"/>
      <c r="GR68" s="71"/>
      <c r="GS68" s="71"/>
    </row>
    <row r="69" spans="1:201" s="24" customFormat="1" ht="47.25" x14ac:dyDescent="0.2">
      <c r="A69" s="21" t="s">
        <v>276</v>
      </c>
      <c r="B69" s="141" t="s">
        <v>277</v>
      </c>
      <c r="C69" s="72" t="s">
        <v>278</v>
      </c>
      <c r="D69" s="19" t="s">
        <v>46</v>
      </c>
      <c r="E69" s="103">
        <v>2030</v>
      </c>
      <c r="F69" s="103">
        <v>2030</v>
      </c>
      <c r="G69" s="73" t="s">
        <v>137</v>
      </c>
      <c r="H69" s="25">
        <v>0</v>
      </c>
      <c r="I69" s="25">
        <v>0</v>
      </c>
      <c r="J69" s="67" t="s">
        <v>19</v>
      </c>
      <c r="K69" s="25" t="s">
        <v>19</v>
      </c>
      <c r="L69" s="25" t="s">
        <v>19</v>
      </c>
      <c r="M69" s="26" t="s">
        <v>19</v>
      </c>
      <c r="N69" s="132">
        <v>0</v>
      </c>
      <c r="O69" s="132">
        <v>0</v>
      </c>
      <c r="P69" s="130">
        <v>0</v>
      </c>
      <c r="Q69" s="130">
        <v>2.6362616656512596</v>
      </c>
      <c r="R69" s="130" t="s">
        <v>19</v>
      </c>
      <c r="S69" s="130" t="s">
        <v>19</v>
      </c>
      <c r="T69" s="130">
        <f t="shared" si="74"/>
        <v>2.6362616656512596</v>
      </c>
      <c r="U69" s="130" t="s">
        <v>19</v>
      </c>
      <c r="V69" s="130">
        <v>0</v>
      </c>
      <c r="W69" s="130">
        <v>0</v>
      </c>
      <c r="X69" s="130">
        <v>0</v>
      </c>
      <c r="Y69" s="130">
        <f t="shared" si="75"/>
        <v>0</v>
      </c>
      <c r="Z69" s="137">
        <v>0</v>
      </c>
      <c r="AA69" s="137">
        <v>0</v>
      </c>
      <c r="AB69" s="130">
        <v>0</v>
      </c>
      <c r="AC69" s="142">
        <v>0</v>
      </c>
      <c r="AD69" s="130">
        <f t="shared" si="76"/>
        <v>0</v>
      </c>
      <c r="AE69" s="137">
        <v>0</v>
      </c>
      <c r="AF69" s="137">
        <v>0</v>
      </c>
      <c r="AG69" s="142">
        <v>0</v>
      </c>
      <c r="AH69" s="142">
        <v>0</v>
      </c>
      <c r="AI69" s="130">
        <v>0</v>
      </c>
      <c r="AJ69" s="137">
        <v>0</v>
      </c>
      <c r="AK69" s="137">
        <v>0</v>
      </c>
      <c r="AL69" s="130">
        <v>0</v>
      </c>
      <c r="AM69" s="142">
        <v>0</v>
      </c>
      <c r="AN69" s="130">
        <f t="shared" si="77"/>
        <v>0</v>
      </c>
      <c r="AO69" s="137">
        <v>0</v>
      </c>
      <c r="AP69" s="137">
        <v>0</v>
      </c>
      <c r="AQ69" s="142">
        <v>0</v>
      </c>
      <c r="AR69" s="142">
        <v>0</v>
      </c>
      <c r="AS69" s="130">
        <v>0</v>
      </c>
      <c r="AT69" s="137">
        <v>0</v>
      </c>
      <c r="AU69" s="137">
        <v>0</v>
      </c>
      <c r="AV69" s="130">
        <v>0</v>
      </c>
      <c r="AW69" s="142">
        <v>0</v>
      </c>
      <c r="AX69" s="130">
        <f t="shared" si="78"/>
        <v>0</v>
      </c>
      <c r="AY69" s="137">
        <v>0</v>
      </c>
      <c r="AZ69" s="137">
        <v>0</v>
      </c>
      <c r="BA69" s="142">
        <v>0</v>
      </c>
      <c r="BB69" s="142">
        <v>0</v>
      </c>
      <c r="BC69" s="130">
        <v>0</v>
      </c>
      <c r="BD69" s="137">
        <v>0</v>
      </c>
      <c r="BE69" s="137">
        <v>0</v>
      </c>
      <c r="BF69" s="130">
        <f t="shared" si="79"/>
        <v>0</v>
      </c>
      <c r="BG69" s="142">
        <v>0</v>
      </c>
      <c r="BH69" s="130">
        <f t="shared" si="80"/>
        <v>0</v>
      </c>
      <c r="BI69" s="137">
        <v>0</v>
      </c>
      <c r="BJ69" s="137">
        <v>0</v>
      </c>
      <c r="BK69" s="142">
        <v>0</v>
      </c>
      <c r="BL69" s="142">
        <v>0</v>
      </c>
      <c r="BM69" s="130">
        <f t="shared" si="81"/>
        <v>0</v>
      </c>
      <c r="BN69" s="137">
        <v>0</v>
      </c>
      <c r="BO69" s="137">
        <v>0</v>
      </c>
      <c r="BP69" s="130">
        <v>0</v>
      </c>
      <c r="BQ69" s="142">
        <v>0</v>
      </c>
      <c r="BR69" s="130">
        <f t="shared" si="82"/>
        <v>0</v>
      </c>
      <c r="BS69" s="137">
        <v>0</v>
      </c>
      <c r="BT69" s="137">
        <v>0</v>
      </c>
      <c r="BU69" s="142">
        <v>0</v>
      </c>
      <c r="BV69" s="142">
        <v>0</v>
      </c>
      <c r="BW69" s="130">
        <v>2.6362616656512596</v>
      </c>
      <c r="BX69" s="137">
        <v>0</v>
      </c>
      <c r="BY69" s="137">
        <v>0</v>
      </c>
      <c r="BZ69" s="130">
        <v>2.6362616656512596</v>
      </c>
      <c r="CA69" s="142">
        <v>0</v>
      </c>
      <c r="CB69" s="130">
        <f t="shared" si="84"/>
        <v>0</v>
      </c>
      <c r="CC69" s="137">
        <v>0</v>
      </c>
      <c r="CD69" s="137">
        <v>0</v>
      </c>
      <c r="CE69" s="142">
        <v>0</v>
      </c>
      <c r="CF69" s="142">
        <v>0</v>
      </c>
      <c r="CG69" s="130">
        <f t="shared" si="85"/>
        <v>2.6362616656512596</v>
      </c>
      <c r="CH69" s="137">
        <f t="shared" si="65"/>
        <v>0</v>
      </c>
      <c r="CI69" s="137">
        <f t="shared" si="66"/>
        <v>0</v>
      </c>
      <c r="CJ69" s="137">
        <f t="shared" si="67"/>
        <v>2.6362616656512596</v>
      </c>
      <c r="CK69" s="137">
        <f t="shared" si="68"/>
        <v>0</v>
      </c>
      <c r="CL69" s="137">
        <f t="shared" si="69"/>
        <v>0</v>
      </c>
      <c r="CM69" s="137">
        <f t="shared" si="70"/>
        <v>0</v>
      </c>
      <c r="CN69" s="137">
        <f t="shared" si="71"/>
        <v>0</v>
      </c>
      <c r="CO69" s="137">
        <f t="shared" si="72"/>
        <v>0</v>
      </c>
      <c r="CP69" s="137">
        <f t="shared" si="73"/>
        <v>0</v>
      </c>
      <c r="CQ69" s="19" t="s">
        <v>137</v>
      </c>
      <c r="CR69" s="71"/>
      <c r="CS69" s="71"/>
      <c r="CT69" s="71"/>
      <c r="CU69" s="71"/>
      <c r="CV69" s="71"/>
      <c r="CW69" s="71"/>
      <c r="CX69" s="71"/>
      <c r="CY69" s="71"/>
      <c r="CZ69" s="71"/>
      <c r="DA69" s="71"/>
      <c r="DB69" s="71"/>
      <c r="DC69" s="71"/>
      <c r="DD69" s="71"/>
      <c r="DE69" s="71"/>
      <c r="DF69" s="71"/>
      <c r="DG69" s="71"/>
      <c r="DH69" s="71"/>
      <c r="DI69" s="71"/>
      <c r="DJ69" s="71"/>
      <c r="DK69" s="71"/>
      <c r="DL69" s="71"/>
      <c r="DM69" s="71"/>
      <c r="DN69" s="71"/>
      <c r="DO69" s="71"/>
      <c r="DP69" s="71"/>
      <c r="DQ69" s="71"/>
      <c r="DR69" s="71"/>
      <c r="DS69" s="71"/>
      <c r="DT69" s="71"/>
      <c r="DU69" s="71"/>
      <c r="DV69" s="71"/>
      <c r="DW69" s="71"/>
      <c r="DX69" s="71"/>
      <c r="DY69" s="71"/>
      <c r="DZ69" s="71"/>
      <c r="EA69" s="71"/>
      <c r="EB69" s="71"/>
      <c r="EC69" s="71"/>
      <c r="ED69" s="71"/>
      <c r="EE69" s="71"/>
      <c r="EF69" s="71"/>
      <c r="EG69" s="71"/>
      <c r="EH69" s="71"/>
      <c r="EI69" s="71"/>
      <c r="EJ69" s="71"/>
      <c r="EK69" s="71"/>
      <c r="EL69" s="71"/>
      <c r="EM69" s="71"/>
      <c r="EN69" s="71"/>
      <c r="EO69" s="71"/>
      <c r="EP69" s="71"/>
      <c r="EQ69" s="71"/>
      <c r="ER69" s="71"/>
      <c r="ES69" s="71"/>
      <c r="ET69" s="71"/>
      <c r="EU69" s="71"/>
      <c r="EV69" s="71"/>
      <c r="EW69" s="71"/>
      <c r="EX69" s="71"/>
      <c r="EY69" s="71"/>
      <c r="EZ69" s="71"/>
      <c r="FA69" s="71"/>
      <c r="FB69" s="71"/>
      <c r="FC69" s="71"/>
      <c r="FD69" s="71"/>
      <c r="FE69" s="71"/>
      <c r="FF69" s="71"/>
      <c r="FG69" s="71"/>
      <c r="FH69" s="71"/>
      <c r="FI69" s="71"/>
      <c r="FJ69" s="71"/>
      <c r="FK69" s="71"/>
      <c r="FL69" s="71"/>
      <c r="FM69" s="71"/>
      <c r="FN69" s="71"/>
      <c r="FO69" s="71"/>
      <c r="FP69" s="71"/>
      <c r="FQ69" s="71"/>
      <c r="FR69" s="71"/>
      <c r="FS69" s="71"/>
      <c r="FT69" s="71"/>
      <c r="FU69" s="71"/>
      <c r="FV69" s="71"/>
      <c r="FW69" s="71"/>
      <c r="FX69" s="71"/>
      <c r="FY69" s="71"/>
      <c r="FZ69" s="71"/>
      <c r="GA69" s="71"/>
      <c r="GB69" s="71"/>
      <c r="GC69" s="71"/>
      <c r="GD69" s="71"/>
      <c r="GE69" s="71"/>
      <c r="GF69" s="71"/>
      <c r="GG69" s="71"/>
      <c r="GH69" s="71"/>
      <c r="GI69" s="71"/>
      <c r="GJ69" s="71"/>
      <c r="GK69" s="71"/>
      <c r="GL69" s="71"/>
      <c r="GM69" s="71"/>
      <c r="GN69" s="71"/>
      <c r="GO69" s="71"/>
      <c r="GP69" s="71"/>
      <c r="GQ69" s="71"/>
      <c r="GR69" s="71"/>
      <c r="GS69" s="71"/>
    </row>
    <row r="70" spans="1:201" s="24" customFormat="1" ht="47.25" x14ac:dyDescent="0.2">
      <c r="A70" s="21" t="s">
        <v>279</v>
      </c>
      <c r="B70" s="84" t="s">
        <v>280</v>
      </c>
      <c r="C70" s="72" t="s">
        <v>281</v>
      </c>
      <c r="D70" s="19" t="s">
        <v>46</v>
      </c>
      <c r="E70" s="103">
        <v>2030</v>
      </c>
      <c r="F70" s="103">
        <v>2030</v>
      </c>
      <c r="G70" s="73" t="s">
        <v>137</v>
      </c>
      <c r="H70" s="25">
        <v>0</v>
      </c>
      <c r="I70" s="25">
        <v>0</v>
      </c>
      <c r="J70" s="67" t="s">
        <v>19</v>
      </c>
      <c r="K70" s="25" t="s">
        <v>19</v>
      </c>
      <c r="L70" s="25" t="s">
        <v>19</v>
      </c>
      <c r="M70" s="26" t="s">
        <v>19</v>
      </c>
      <c r="N70" s="132">
        <v>0</v>
      </c>
      <c r="O70" s="132">
        <v>0</v>
      </c>
      <c r="P70" s="130">
        <v>0</v>
      </c>
      <c r="Q70" s="130">
        <v>15.2904</v>
      </c>
      <c r="R70" s="130" t="s">
        <v>19</v>
      </c>
      <c r="S70" s="130" t="s">
        <v>19</v>
      </c>
      <c r="T70" s="130">
        <f t="shared" si="74"/>
        <v>15.2904</v>
      </c>
      <c r="U70" s="130" t="s">
        <v>19</v>
      </c>
      <c r="V70" s="130">
        <v>0</v>
      </c>
      <c r="W70" s="130">
        <v>0</v>
      </c>
      <c r="X70" s="130">
        <v>0</v>
      </c>
      <c r="Y70" s="130">
        <f t="shared" si="75"/>
        <v>0</v>
      </c>
      <c r="Z70" s="137">
        <v>0</v>
      </c>
      <c r="AA70" s="137">
        <v>0</v>
      </c>
      <c r="AB70" s="130">
        <v>0</v>
      </c>
      <c r="AC70" s="142">
        <v>0</v>
      </c>
      <c r="AD70" s="130">
        <f t="shared" si="76"/>
        <v>0</v>
      </c>
      <c r="AE70" s="137">
        <v>0</v>
      </c>
      <c r="AF70" s="137">
        <v>0</v>
      </c>
      <c r="AG70" s="142">
        <v>0</v>
      </c>
      <c r="AH70" s="142">
        <v>0</v>
      </c>
      <c r="AI70" s="130">
        <v>0</v>
      </c>
      <c r="AJ70" s="137">
        <v>0</v>
      </c>
      <c r="AK70" s="137">
        <v>0</v>
      </c>
      <c r="AL70" s="130">
        <v>0</v>
      </c>
      <c r="AM70" s="142">
        <v>0</v>
      </c>
      <c r="AN70" s="130">
        <f t="shared" si="77"/>
        <v>0</v>
      </c>
      <c r="AO70" s="137">
        <v>0</v>
      </c>
      <c r="AP70" s="137">
        <v>0</v>
      </c>
      <c r="AQ70" s="142">
        <v>0</v>
      </c>
      <c r="AR70" s="142">
        <v>0</v>
      </c>
      <c r="AS70" s="130">
        <v>0</v>
      </c>
      <c r="AT70" s="137">
        <v>0</v>
      </c>
      <c r="AU70" s="137">
        <v>0</v>
      </c>
      <c r="AV70" s="130">
        <v>0</v>
      </c>
      <c r="AW70" s="142">
        <v>0</v>
      </c>
      <c r="AX70" s="130">
        <f t="shared" si="78"/>
        <v>0</v>
      </c>
      <c r="AY70" s="137">
        <v>0</v>
      </c>
      <c r="AZ70" s="137">
        <v>0</v>
      </c>
      <c r="BA70" s="142">
        <v>0</v>
      </c>
      <c r="BB70" s="142">
        <v>0</v>
      </c>
      <c r="BC70" s="130">
        <v>0</v>
      </c>
      <c r="BD70" s="137">
        <v>0</v>
      </c>
      <c r="BE70" s="137">
        <v>0</v>
      </c>
      <c r="BF70" s="130">
        <f t="shared" si="79"/>
        <v>0</v>
      </c>
      <c r="BG70" s="142">
        <v>0</v>
      </c>
      <c r="BH70" s="130">
        <f t="shared" si="80"/>
        <v>0</v>
      </c>
      <c r="BI70" s="137">
        <v>0</v>
      </c>
      <c r="BJ70" s="137">
        <v>0</v>
      </c>
      <c r="BK70" s="142">
        <v>0</v>
      </c>
      <c r="BL70" s="142">
        <v>0</v>
      </c>
      <c r="BM70" s="130">
        <f t="shared" si="81"/>
        <v>0</v>
      </c>
      <c r="BN70" s="137">
        <v>0</v>
      </c>
      <c r="BO70" s="137">
        <v>0</v>
      </c>
      <c r="BP70" s="130">
        <v>0</v>
      </c>
      <c r="BQ70" s="142">
        <v>0</v>
      </c>
      <c r="BR70" s="130">
        <f t="shared" si="82"/>
        <v>0</v>
      </c>
      <c r="BS70" s="137">
        <v>0</v>
      </c>
      <c r="BT70" s="137">
        <v>0</v>
      </c>
      <c r="BU70" s="142">
        <v>0</v>
      </c>
      <c r="BV70" s="142">
        <v>0</v>
      </c>
      <c r="BW70" s="130">
        <v>15.2904</v>
      </c>
      <c r="BX70" s="137">
        <v>0</v>
      </c>
      <c r="BY70" s="137">
        <v>0</v>
      </c>
      <c r="BZ70" s="130">
        <v>15.2904</v>
      </c>
      <c r="CA70" s="142">
        <v>0</v>
      </c>
      <c r="CB70" s="130">
        <f t="shared" si="84"/>
        <v>0</v>
      </c>
      <c r="CC70" s="137">
        <v>0</v>
      </c>
      <c r="CD70" s="137">
        <v>0</v>
      </c>
      <c r="CE70" s="142">
        <v>0</v>
      </c>
      <c r="CF70" s="142">
        <v>0</v>
      </c>
      <c r="CG70" s="130">
        <f t="shared" si="85"/>
        <v>15.2904</v>
      </c>
      <c r="CH70" s="137">
        <f t="shared" si="65"/>
        <v>0</v>
      </c>
      <c r="CI70" s="137">
        <f t="shared" si="66"/>
        <v>0</v>
      </c>
      <c r="CJ70" s="137">
        <f t="shared" si="67"/>
        <v>15.2904</v>
      </c>
      <c r="CK70" s="137">
        <f t="shared" si="68"/>
        <v>0</v>
      </c>
      <c r="CL70" s="137">
        <f t="shared" si="69"/>
        <v>0</v>
      </c>
      <c r="CM70" s="137">
        <f t="shared" si="70"/>
        <v>0</v>
      </c>
      <c r="CN70" s="137">
        <f t="shared" si="71"/>
        <v>0</v>
      </c>
      <c r="CO70" s="137">
        <f t="shared" si="72"/>
        <v>0</v>
      </c>
      <c r="CP70" s="137">
        <f t="shared" si="73"/>
        <v>0</v>
      </c>
      <c r="CQ70" s="19" t="s">
        <v>137</v>
      </c>
      <c r="CR70" s="71"/>
      <c r="CS70" s="71"/>
      <c r="CT70" s="71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  <c r="DR70" s="71"/>
      <c r="DS70" s="71"/>
      <c r="DT70" s="71"/>
      <c r="DU70" s="71"/>
      <c r="DV70" s="71"/>
      <c r="DW70" s="71"/>
      <c r="DX70" s="71"/>
      <c r="DY70" s="71"/>
      <c r="DZ70" s="71"/>
      <c r="EA70" s="71"/>
      <c r="EB70" s="71"/>
      <c r="EC70" s="71"/>
      <c r="ED70" s="71"/>
      <c r="EE70" s="71"/>
      <c r="EF70" s="71"/>
      <c r="EG70" s="71"/>
      <c r="EH70" s="71"/>
      <c r="EI70" s="71"/>
      <c r="EJ70" s="71"/>
      <c r="EK70" s="71"/>
      <c r="EL70" s="71"/>
      <c r="EM70" s="71"/>
      <c r="EN70" s="71"/>
      <c r="EO70" s="71"/>
      <c r="EP70" s="71"/>
      <c r="EQ70" s="71"/>
      <c r="ER70" s="71"/>
      <c r="ES70" s="71"/>
      <c r="ET70" s="71"/>
      <c r="EU70" s="71"/>
      <c r="EV70" s="71"/>
      <c r="EW70" s="71"/>
      <c r="EX70" s="71"/>
      <c r="EY70" s="71"/>
      <c r="EZ70" s="71"/>
      <c r="FA70" s="71"/>
      <c r="FB70" s="71"/>
      <c r="FC70" s="71"/>
      <c r="FD70" s="71"/>
      <c r="FE70" s="71"/>
      <c r="FF70" s="71"/>
      <c r="FG70" s="71"/>
      <c r="FH70" s="71"/>
      <c r="FI70" s="71"/>
      <c r="FJ70" s="71"/>
      <c r="FK70" s="71"/>
      <c r="FL70" s="71"/>
      <c r="FM70" s="71"/>
      <c r="FN70" s="71"/>
      <c r="FO70" s="71"/>
      <c r="FP70" s="71"/>
      <c r="FQ70" s="71"/>
      <c r="FR70" s="71"/>
      <c r="FS70" s="71"/>
      <c r="FT70" s="71"/>
      <c r="FU70" s="71"/>
      <c r="FV70" s="71"/>
      <c r="FW70" s="71"/>
      <c r="FX70" s="71"/>
      <c r="FY70" s="71"/>
      <c r="FZ70" s="71"/>
      <c r="GA70" s="71"/>
      <c r="GB70" s="71"/>
      <c r="GC70" s="71"/>
      <c r="GD70" s="71"/>
      <c r="GE70" s="71"/>
      <c r="GF70" s="71"/>
      <c r="GG70" s="71"/>
      <c r="GH70" s="71"/>
      <c r="GI70" s="71"/>
      <c r="GJ70" s="71"/>
      <c r="GK70" s="71"/>
      <c r="GL70" s="71"/>
      <c r="GM70" s="71"/>
      <c r="GN70" s="71"/>
      <c r="GO70" s="71"/>
      <c r="GP70" s="71"/>
      <c r="GQ70" s="71"/>
      <c r="GR70" s="71"/>
      <c r="GS70" s="71"/>
    </row>
    <row r="71" spans="1:201" s="24" customFormat="1" ht="47.25" x14ac:dyDescent="0.2">
      <c r="A71" s="21" t="s">
        <v>282</v>
      </c>
      <c r="B71" s="84" t="s">
        <v>283</v>
      </c>
      <c r="C71" s="72" t="s">
        <v>284</v>
      </c>
      <c r="D71" s="19" t="s">
        <v>46</v>
      </c>
      <c r="E71" s="103">
        <v>2030</v>
      </c>
      <c r="F71" s="103">
        <v>2030</v>
      </c>
      <c r="G71" s="73" t="s">
        <v>137</v>
      </c>
      <c r="H71" s="25">
        <v>0</v>
      </c>
      <c r="I71" s="25">
        <v>0</v>
      </c>
      <c r="J71" s="67" t="s">
        <v>19</v>
      </c>
      <c r="K71" s="25" t="s">
        <v>19</v>
      </c>
      <c r="L71" s="25" t="s">
        <v>19</v>
      </c>
      <c r="M71" s="26" t="s">
        <v>19</v>
      </c>
      <c r="N71" s="132">
        <v>0</v>
      </c>
      <c r="O71" s="132">
        <v>0</v>
      </c>
      <c r="P71" s="130">
        <v>0</v>
      </c>
      <c r="Q71" s="130">
        <v>9.0358871999999995</v>
      </c>
      <c r="R71" s="130" t="s">
        <v>19</v>
      </c>
      <c r="S71" s="130" t="s">
        <v>19</v>
      </c>
      <c r="T71" s="130">
        <f t="shared" si="74"/>
        <v>9.0358871999999995</v>
      </c>
      <c r="U71" s="130" t="s">
        <v>19</v>
      </c>
      <c r="V71" s="130">
        <v>0</v>
      </c>
      <c r="W71" s="130">
        <v>0</v>
      </c>
      <c r="X71" s="130">
        <v>0</v>
      </c>
      <c r="Y71" s="130">
        <f t="shared" si="75"/>
        <v>0</v>
      </c>
      <c r="Z71" s="137">
        <v>0</v>
      </c>
      <c r="AA71" s="137">
        <v>0</v>
      </c>
      <c r="AB71" s="130">
        <v>0</v>
      </c>
      <c r="AC71" s="142">
        <v>0</v>
      </c>
      <c r="AD71" s="130">
        <f t="shared" si="76"/>
        <v>0</v>
      </c>
      <c r="AE71" s="137">
        <v>0</v>
      </c>
      <c r="AF71" s="137">
        <v>0</v>
      </c>
      <c r="AG71" s="142">
        <v>0</v>
      </c>
      <c r="AH71" s="142">
        <v>0</v>
      </c>
      <c r="AI71" s="130">
        <v>0</v>
      </c>
      <c r="AJ71" s="137">
        <v>0</v>
      </c>
      <c r="AK71" s="137">
        <v>0</v>
      </c>
      <c r="AL71" s="130">
        <v>0</v>
      </c>
      <c r="AM71" s="142">
        <v>0</v>
      </c>
      <c r="AN71" s="130">
        <f t="shared" si="77"/>
        <v>0</v>
      </c>
      <c r="AO71" s="137">
        <v>0</v>
      </c>
      <c r="AP71" s="137">
        <v>0</v>
      </c>
      <c r="AQ71" s="142">
        <v>0</v>
      </c>
      <c r="AR71" s="142">
        <v>0</v>
      </c>
      <c r="AS71" s="130">
        <v>0</v>
      </c>
      <c r="AT71" s="137">
        <v>0</v>
      </c>
      <c r="AU71" s="137">
        <v>0</v>
      </c>
      <c r="AV71" s="130">
        <v>0</v>
      </c>
      <c r="AW71" s="142">
        <v>0</v>
      </c>
      <c r="AX71" s="130">
        <f t="shared" si="78"/>
        <v>0</v>
      </c>
      <c r="AY71" s="137">
        <v>0</v>
      </c>
      <c r="AZ71" s="137">
        <v>0</v>
      </c>
      <c r="BA71" s="142">
        <v>0</v>
      </c>
      <c r="BB71" s="142">
        <v>0</v>
      </c>
      <c r="BC71" s="130">
        <v>0</v>
      </c>
      <c r="BD71" s="137">
        <v>0</v>
      </c>
      <c r="BE71" s="137">
        <v>0</v>
      </c>
      <c r="BF71" s="130">
        <f t="shared" si="79"/>
        <v>0</v>
      </c>
      <c r="BG71" s="142">
        <v>0</v>
      </c>
      <c r="BH71" s="130">
        <f t="shared" si="80"/>
        <v>0</v>
      </c>
      <c r="BI71" s="137">
        <v>0</v>
      </c>
      <c r="BJ71" s="137">
        <v>0</v>
      </c>
      <c r="BK71" s="142">
        <v>0</v>
      </c>
      <c r="BL71" s="142">
        <v>0</v>
      </c>
      <c r="BM71" s="130">
        <f t="shared" si="81"/>
        <v>0</v>
      </c>
      <c r="BN71" s="137">
        <v>0</v>
      </c>
      <c r="BO71" s="137">
        <v>0</v>
      </c>
      <c r="BP71" s="130">
        <v>0</v>
      </c>
      <c r="BQ71" s="142">
        <v>0</v>
      </c>
      <c r="BR71" s="130">
        <f t="shared" si="82"/>
        <v>0</v>
      </c>
      <c r="BS71" s="137">
        <v>0</v>
      </c>
      <c r="BT71" s="137">
        <v>0</v>
      </c>
      <c r="BU71" s="142">
        <v>0</v>
      </c>
      <c r="BV71" s="142">
        <v>0</v>
      </c>
      <c r="BW71" s="130">
        <v>9.0358871999999995</v>
      </c>
      <c r="BX71" s="137">
        <v>0</v>
      </c>
      <c r="BY71" s="137">
        <v>0</v>
      </c>
      <c r="BZ71" s="130">
        <v>9.0358871999999995</v>
      </c>
      <c r="CA71" s="142">
        <v>0</v>
      </c>
      <c r="CB71" s="130">
        <f t="shared" si="84"/>
        <v>0</v>
      </c>
      <c r="CC71" s="137">
        <v>0</v>
      </c>
      <c r="CD71" s="137">
        <v>0</v>
      </c>
      <c r="CE71" s="142">
        <v>0</v>
      </c>
      <c r="CF71" s="142">
        <v>0</v>
      </c>
      <c r="CG71" s="130">
        <f t="shared" si="85"/>
        <v>9.0358871999999995</v>
      </c>
      <c r="CH71" s="137">
        <f t="shared" si="65"/>
        <v>0</v>
      </c>
      <c r="CI71" s="137">
        <f t="shared" si="66"/>
        <v>0</v>
      </c>
      <c r="CJ71" s="137">
        <f t="shared" si="67"/>
        <v>9.0358871999999995</v>
      </c>
      <c r="CK71" s="137">
        <f t="shared" si="68"/>
        <v>0</v>
      </c>
      <c r="CL71" s="137">
        <f t="shared" si="69"/>
        <v>0</v>
      </c>
      <c r="CM71" s="137">
        <f t="shared" si="70"/>
        <v>0</v>
      </c>
      <c r="CN71" s="137">
        <f t="shared" si="71"/>
        <v>0</v>
      </c>
      <c r="CO71" s="137">
        <f t="shared" si="72"/>
        <v>0</v>
      </c>
      <c r="CP71" s="137">
        <f t="shared" si="73"/>
        <v>0</v>
      </c>
      <c r="CQ71" s="19" t="s">
        <v>137</v>
      </c>
      <c r="CR71" s="71"/>
      <c r="CS71" s="71"/>
      <c r="CT71" s="71"/>
      <c r="CU71" s="71"/>
      <c r="CV71" s="71"/>
      <c r="CW71" s="71"/>
      <c r="CX71" s="71"/>
      <c r="CY71" s="71"/>
      <c r="CZ71" s="71"/>
      <c r="DA71" s="71"/>
      <c r="DB71" s="71"/>
      <c r="DC71" s="71"/>
      <c r="DD71" s="71"/>
      <c r="DE71" s="71"/>
      <c r="DF71" s="71"/>
      <c r="DG71" s="71"/>
      <c r="DH71" s="71"/>
      <c r="DI71" s="71"/>
      <c r="DJ71" s="71"/>
      <c r="DK71" s="71"/>
      <c r="DL71" s="71"/>
      <c r="DM71" s="71"/>
      <c r="DN71" s="71"/>
      <c r="DO71" s="71"/>
      <c r="DP71" s="71"/>
      <c r="DQ71" s="71"/>
      <c r="DR71" s="71"/>
      <c r="DS71" s="71"/>
      <c r="DT71" s="71"/>
      <c r="DU71" s="71"/>
      <c r="DV71" s="71"/>
      <c r="DW71" s="71"/>
      <c r="DX71" s="71"/>
      <c r="DY71" s="71"/>
      <c r="DZ71" s="71"/>
      <c r="EA71" s="71"/>
      <c r="EB71" s="71"/>
      <c r="EC71" s="71"/>
      <c r="ED71" s="71"/>
      <c r="EE71" s="71"/>
      <c r="EF71" s="71"/>
      <c r="EG71" s="71"/>
      <c r="EH71" s="71"/>
      <c r="EI71" s="71"/>
      <c r="EJ71" s="71"/>
      <c r="EK71" s="71"/>
      <c r="EL71" s="71"/>
      <c r="EM71" s="71"/>
      <c r="EN71" s="71"/>
      <c r="EO71" s="71"/>
      <c r="EP71" s="71"/>
      <c r="EQ71" s="71"/>
      <c r="ER71" s="71"/>
      <c r="ES71" s="71"/>
      <c r="ET71" s="71"/>
      <c r="EU71" s="71"/>
      <c r="EV71" s="71"/>
      <c r="EW71" s="71"/>
      <c r="EX71" s="71"/>
      <c r="EY71" s="71"/>
      <c r="EZ71" s="71"/>
      <c r="FA71" s="71"/>
      <c r="FB71" s="71"/>
      <c r="FC71" s="71"/>
      <c r="FD71" s="71"/>
      <c r="FE71" s="71"/>
      <c r="FF71" s="71"/>
      <c r="FG71" s="71"/>
      <c r="FH71" s="71"/>
      <c r="FI71" s="71"/>
      <c r="FJ71" s="71"/>
      <c r="FK71" s="71"/>
      <c r="FL71" s="71"/>
      <c r="FM71" s="71"/>
      <c r="FN71" s="71"/>
      <c r="FO71" s="71"/>
      <c r="FP71" s="71"/>
      <c r="FQ71" s="71"/>
      <c r="FR71" s="71"/>
      <c r="FS71" s="71"/>
      <c r="FT71" s="71"/>
      <c r="FU71" s="71"/>
      <c r="FV71" s="71"/>
      <c r="FW71" s="71"/>
      <c r="FX71" s="71"/>
      <c r="FY71" s="71"/>
      <c r="FZ71" s="71"/>
      <c r="GA71" s="71"/>
      <c r="GB71" s="71"/>
      <c r="GC71" s="71"/>
      <c r="GD71" s="71"/>
      <c r="GE71" s="71"/>
      <c r="GF71" s="71"/>
      <c r="GG71" s="71"/>
      <c r="GH71" s="71"/>
      <c r="GI71" s="71"/>
      <c r="GJ71" s="71"/>
      <c r="GK71" s="71"/>
      <c r="GL71" s="71"/>
      <c r="GM71" s="71"/>
      <c r="GN71" s="71"/>
      <c r="GO71" s="71"/>
      <c r="GP71" s="71"/>
      <c r="GQ71" s="71"/>
      <c r="GR71" s="71"/>
      <c r="GS71" s="71"/>
    </row>
    <row r="72" spans="1:201" s="24" customFormat="1" ht="47.25" x14ac:dyDescent="0.2">
      <c r="A72" s="21" t="s">
        <v>285</v>
      </c>
      <c r="B72" s="84" t="s">
        <v>286</v>
      </c>
      <c r="C72" s="72" t="s">
        <v>287</v>
      </c>
      <c r="D72" s="19" t="s">
        <v>46</v>
      </c>
      <c r="E72" s="103">
        <v>2030</v>
      </c>
      <c r="F72" s="103">
        <v>2030</v>
      </c>
      <c r="G72" s="73" t="s">
        <v>137</v>
      </c>
      <c r="H72" s="25">
        <v>0</v>
      </c>
      <c r="I72" s="25">
        <v>0</v>
      </c>
      <c r="J72" s="67" t="s">
        <v>19</v>
      </c>
      <c r="K72" s="25" t="s">
        <v>19</v>
      </c>
      <c r="L72" s="25" t="s">
        <v>19</v>
      </c>
      <c r="M72" s="26" t="s">
        <v>19</v>
      </c>
      <c r="N72" s="132">
        <v>0</v>
      </c>
      <c r="O72" s="132">
        <v>0</v>
      </c>
      <c r="P72" s="130">
        <v>0</v>
      </c>
      <c r="Q72" s="130">
        <v>12.005363999999998</v>
      </c>
      <c r="R72" s="130" t="s">
        <v>19</v>
      </c>
      <c r="S72" s="130" t="s">
        <v>19</v>
      </c>
      <c r="T72" s="130">
        <f t="shared" si="74"/>
        <v>12.005363999999998</v>
      </c>
      <c r="U72" s="130" t="s">
        <v>19</v>
      </c>
      <c r="V72" s="130">
        <v>0</v>
      </c>
      <c r="W72" s="130">
        <v>0</v>
      </c>
      <c r="X72" s="130">
        <v>0</v>
      </c>
      <c r="Y72" s="130">
        <f t="shared" si="75"/>
        <v>0</v>
      </c>
      <c r="Z72" s="137">
        <v>0</v>
      </c>
      <c r="AA72" s="137">
        <v>0</v>
      </c>
      <c r="AB72" s="130">
        <v>0</v>
      </c>
      <c r="AC72" s="142">
        <v>0</v>
      </c>
      <c r="AD72" s="130">
        <f t="shared" si="76"/>
        <v>0</v>
      </c>
      <c r="AE72" s="137">
        <v>0</v>
      </c>
      <c r="AF72" s="137">
        <v>0</v>
      </c>
      <c r="AG72" s="142">
        <v>0</v>
      </c>
      <c r="AH72" s="142">
        <v>0</v>
      </c>
      <c r="AI72" s="130">
        <v>0</v>
      </c>
      <c r="AJ72" s="137">
        <v>0</v>
      </c>
      <c r="AK72" s="137">
        <v>0</v>
      </c>
      <c r="AL72" s="130">
        <v>0</v>
      </c>
      <c r="AM72" s="142">
        <v>0</v>
      </c>
      <c r="AN72" s="130">
        <f t="shared" si="77"/>
        <v>0</v>
      </c>
      <c r="AO72" s="137">
        <v>0</v>
      </c>
      <c r="AP72" s="137">
        <v>0</v>
      </c>
      <c r="AQ72" s="142">
        <v>0</v>
      </c>
      <c r="AR72" s="142">
        <v>0</v>
      </c>
      <c r="AS72" s="130">
        <v>0</v>
      </c>
      <c r="AT72" s="137">
        <v>0</v>
      </c>
      <c r="AU72" s="137">
        <v>0</v>
      </c>
      <c r="AV72" s="130">
        <v>0</v>
      </c>
      <c r="AW72" s="142">
        <v>0</v>
      </c>
      <c r="AX72" s="130">
        <f t="shared" si="78"/>
        <v>0</v>
      </c>
      <c r="AY72" s="137">
        <v>0</v>
      </c>
      <c r="AZ72" s="137">
        <v>0</v>
      </c>
      <c r="BA72" s="142">
        <v>0</v>
      </c>
      <c r="BB72" s="142">
        <v>0</v>
      </c>
      <c r="BC72" s="130">
        <v>0</v>
      </c>
      <c r="BD72" s="137">
        <v>0</v>
      </c>
      <c r="BE72" s="137">
        <v>0</v>
      </c>
      <c r="BF72" s="130">
        <f t="shared" si="79"/>
        <v>0</v>
      </c>
      <c r="BG72" s="142">
        <v>0</v>
      </c>
      <c r="BH72" s="130">
        <f t="shared" si="80"/>
        <v>0</v>
      </c>
      <c r="BI72" s="137">
        <v>0</v>
      </c>
      <c r="BJ72" s="137">
        <v>0</v>
      </c>
      <c r="BK72" s="142">
        <v>0</v>
      </c>
      <c r="BL72" s="142">
        <v>0</v>
      </c>
      <c r="BM72" s="130">
        <f t="shared" si="81"/>
        <v>0</v>
      </c>
      <c r="BN72" s="137">
        <v>0</v>
      </c>
      <c r="BO72" s="137">
        <v>0</v>
      </c>
      <c r="BP72" s="130">
        <v>0</v>
      </c>
      <c r="BQ72" s="142">
        <v>0</v>
      </c>
      <c r="BR72" s="130">
        <f t="shared" si="82"/>
        <v>0</v>
      </c>
      <c r="BS72" s="137">
        <v>0</v>
      </c>
      <c r="BT72" s="137">
        <v>0</v>
      </c>
      <c r="BU72" s="142">
        <v>0</v>
      </c>
      <c r="BV72" s="142">
        <v>0</v>
      </c>
      <c r="BW72" s="130">
        <v>12.005363999999998</v>
      </c>
      <c r="BX72" s="137">
        <v>0</v>
      </c>
      <c r="BY72" s="137">
        <v>0</v>
      </c>
      <c r="BZ72" s="130">
        <v>12.005363999999998</v>
      </c>
      <c r="CA72" s="142">
        <v>0</v>
      </c>
      <c r="CB72" s="130">
        <f t="shared" si="84"/>
        <v>0</v>
      </c>
      <c r="CC72" s="137">
        <v>0</v>
      </c>
      <c r="CD72" s="137">
        <v>0</v>
      </c>
      <c r="CE72" s="142">
        <v>0</v>
      </c>
      <c r="CF72" s="142">
        <v>0</v>
      </c>
      <c r="CG72" s="130">
        <f t="shared" si="85"/>
        <v>12.005363999999998</v>
      </c>
      <c r="CH72" s="137">
        <f t="shared" si="65"/>
        <v>0</v>
      </c>
      <c r="CI72" s="137">
        <f t="shared" si="66"/>
        <v>0</v>
      </c>
      <c r="CJ72" s="137">
        <f t="shared" si="67"/>
        <v>12.005363999999998</v>
      </c>
      <c r="CK72" s="137">
        <f t="shared" si="68"/>
        <v>0</v>
      </c>
      <c r="CL72" s="137">
        <f t="shared" si="69"/>
        <v>0</v>
      </c>
      <c r="CM72" s="137">
        <f t="shared" si="70"/>
        <v>0</v>
      </c>
      <c r="CN72" s="137">
        <f t="shared" si="71"/>
        <v>0</v>
      </c>
      <c r="CO72" s="137">
        <f t="shared" si="72"/>
        <v>0</v>
      </c>
      <c r="CP72" s="137">
        <f t="shared" si="73"/>
        <v>0</v>
      </c>
      <c r="CQ72" s="19" t="s">
        <v>137</v>
      </c>
      <c r="CR72" s="71"/>
      <c r="CS72" s="71"/>
      <c r="CT72" s="71"/>
      <c r="CU72" s="71"/>
      <c r="CV72" s="71"/>
      <c r="CW72" s="71"/>
      <c r="CX72" s="71"/>
      <c r="CY72" s="71"/>
      <c r="CZ72" s="71"/>
      <c r="DA72" s="71"/>
      <c r="DB72" s="71"/>
      <c r="DC72" s="71"/>
      <c r="DD72" s="71"/>
      <c r="DE72" s="71"/>
      <c r="DF72" s="71"/>
      <c r="DG72" s="71"/>
      <c r="DH72" s="71"/>
      <c r="DI72" s="71"/>
      <c r="DJ72" s="71"/>
      <c r="DK72" s="71"/>
      <c r="DL72" s="71"/>
      <c r="DM72" s="71"/>
      <c r="DN72" s="71"/>
      <c r="DO72" s="71"/>
      <c r="DP72" s="71"/>
      <c r="DQ72" s="71"/>
      <c r="DR72" s="71"/>
      <c r="DS72" s="71"/>
      <c r="DT72" s="71"/>
      <c r="DU72" s="71"/>
      <c r="DV72" s="71"/>
      <c r="DW72" s="71"/>
      <c r="DX72" s="71"/>
      <c r="DY72" s="71"/>
      <c r="DZ72" s="71"/>
      <c r="EA72" s="71"/>
      <c r="EB72" s="71"/>
      <c r="EC72" s="71"/>
      <c r="ED72" s="71"/>
      <c r="EE72" s="71"/>
      <c r="EF72" s="71"/>
      <c r="EG72" s="71"/>
      <c r="EH72" s="71"/>
      <c r="EI72" s="71"/>
      <c r="EJ72" s="71"/>
      <c r="EK72" s="71"/>
      <c r="EL72" s="71"/>
      <c r="EM72" s="71"/>
      <c r="EN72" s="71"/>
      <c r="EO72" s="71"/>
      <c r="EP72" s="71"/>
      <c r="EQ72" s="71"/>
      <c r="ER72" s="71"/>
      <c r="ES72" s="71"/>
      <c r="ET72" s="71"/>
      <c r="EU72" s="71"/>
      <c r="EV72" s="71"/>
      <c r="EW72" s="71"/>
      <c r="EX72" s="71"/>
      <c r="EY72" s="71"/>
      <c r="EZ72" s="71"/>
      <c r="FA72" s="71"/>
      <c r="FB72" s="71"/>
      <c r="FC72" s="71"/>
      <c r="FD72" s="71"/>
      <c r="FE72" s="71"/>
      <c r="FF72" s="71"/>
      <c r="FG72" s="71"/>
      <c r="FH72" s="71"/>
      <c r="FI72" s="71"/>
      <c r="FJ72" s="71"/>
      <c r="FK72" s="71"/>
      <c r="FL72" s="71"/>
      <c r="FM72" s="71"/>
      <c r="FN72" s="71"/>
      <c r="FO72" s="71"/>
      <c r="FP72" s="71"/>
      <c r="FQ72" s="71"/>
      <c r="FR72" s="71"/>
      <c r="FS72" s="71"/>
      <c r="FT72" s="71"/>
      <c r="FU72" s="71"/>
      <c r="FV72" s="71"/>
      <c r="FW72" s="71"/>
      <c r="FX72" s="71"/>
      <c r="FY72" s="71"/>
      <c r="FZ72" s="71"/>
      <c r="GA72" s="71"/>
      <c r="GB72" s="71"/>
      <c r="GC72" s="71"/>
      <c r="GD72" s="71"/>
      <c r="GE72" s="71"/>
      <c r="GF72" s="71"/>
      <c r="GG72" s="71"/>
      <c r="GH72" s="71"/>
      <c r="GI72" s="71"/>
      <c r="GJ72" s="71"/>
      <c r="GK72" s="71"/>
      <c r="GL72" s="71"/>
      <c r="GM72" s="71"/>
      <c r="GN72" s="71"/>
      <c r="GO72" s="71"/>
      <c r="GP72" s="71"/>
      <c r="GQ72" s="71"/>
      <c r="GR72" s="71"/>
      <c r="GS72" s="71"/>
    </row>
    <row r="73" spans="1:201" s="24" customFormat="1" ht="47.25" x14ac:dyDescent="0.2">
      <c r="A73" s="21" t="s">
        <v>288</v>
      </c>
      <c r="B73" s="84" t="s">
        <v>289</v>
      </c>
      <c r="C73" s="72" t="s">
        <v>290</v>
      </c>
      <c r="D73" s="19" t="s">
        <v>46</v>
      </c>
      <c r="E73" s="103">
        <v>2030</v>
      </c>
      <c r="F73" s="103">
        <v>2030</v>
      </c>
      <c r="G73" s="73" t="s">
        <v>137</v>
      </c>
      <c r="H73" s="25">
        <v>0</v>
      </c>
      <c r="I73" s="25">
        <v>0</v>
      </c>
      <c r="J73" s="67" t="s">
        <v>19</v>
      </c>
      <c r="K73" s="25" t="s">
        <v>19</v>
      </c>
      <c r="L73" s="25" t="s">
        <v>19</v>
      </c>
      <c r="M73" s="26" t="s">
        <v>19</v>
      </c>
      <c r="N73" s="132">
        <v>0</v>
      </c>
      <c r="O73" s="132">
        <v>0</v>
      </c>
      <c r="P73" s="130">
        <v>0</v>
      </c>
      <c r="Q73" s="130">
        <v>2.5489104</v>
      </c>
      <c r="R73" s="130" t="s">
        <v>19</v>
      </c>
      <c r="S73" s="130" t="s">
        <v>19</v>
      </c>
      <c r="T73" s="130">
        <f t="shared" si="74"/>
        <v>2.5489104</v>
      </c>
      <c r="U73" s="130" t="s">
        <v>19</v>
      </c>
      <c r="V73" s="130">
        <v>0</v>
      </c>
      <c r="W73" s="130">
        <v>0</v>
      </c>
      <c r="X73" s="130">
        <v>0</v>
      </c>
      <c r="Y73" s="130">
        <f t="shared" si="75"/>
        <v>0</v>
      </c>
      <c r="Z73" s="137">
        <v>0</v>
      </c>
      <c r="AA73" s="137">
        <v>0</v>
      </c>
      <c r="AB73" s="130">
        <v>0</v>
      </c>
      <c r="AC73" s="142">
        <v>0</v>
      </c>
      <c r="AD73" s="130">
        <f t="shared" si="76"/>
        <v>0</v>
      </c>
      <c r="AE73" s="137">
        <v>0</v>
      </c>
      <c r="AF73" s="137">
        <v>0</v>
      </c>
      <c r="AG73" s="142">
        <v>0</v>
      </c>
      <c r="AH73" s="142">
        <v>0</v>
      </c>
      <c r="AI73" s="130">
        <v>0</v>
      </c>
      <c r="AJ73" s="137">
        <v>0</v>
      </c>
      <c r="AK73" s="137">
        <v>0</v>
      </c>
      <c r="AL73" s="130">
        <v>0</v>
      </c>
      <c r="AM73" s="142">
        <v>0</v>
      </c>
      <c r="AN73" s="130">
        <f t="shared" si="77"/>
        <v>0</v>
      </c>
      <c r="AO73" s="137">
        <v>0</v>
      </c>
      <c r="AP73" s="137">
        <v>0</v>
      </c>
      <c r="AQ73" s="142">
        <v>0</v>
      </c>
      <c r="AR73" s="142">
        <v>0</v>
      </c>
      <c r="AS73" s="130">
        <v>0</v>
      </c>
      <c r="AT73" s="137">
        <v>0</v>
      </c>
      <c r="AU73" s="137">
        <v>0</v>
      </c>
      <c r="AV73" s="130">
        <v>0</v>
      </c>
      <c r="AW73" s="142">
        <v>0</v>
      </c>
      <c r="AX73" s="130">
        <f t="shared" si="78"/>
        <v>0</v>
      </c>
      <c r="AY73" s="137">
        <v>0</v>
      </c>
      <c r="AZ73" s="137">
        <v>0</v>
      </c>
      <c r="BA73" s="142">
        <v>0</v>
      </c>
      <c r="BB73" s="142">
        <v>0</v>
      </c>
      <c r="BC73" s="130">
        <v>0</v>
      </c>
      <c r="BD73" s="137">
        <v>0</v>
      </c>
      <c r="BE73" s="137">
        <v>0</v>
      </c>
      <c r="BF73" s="130">
        <f t="shared" si="79"/>
        <v>0</v>
      </c>
      <c r="BG73" s="142">
        <v>0</v>
      </c>
      <c r="BH73" s="130">
        <f t="shared" si="80"/>
        <v>0</v>
      </c>
      <c r="BI73" s="137">
        <v>0</v>
      </c>
      <c r="BJ73" s="137">
        <v>0</v>
      </c>
      <c r="BK73" s="142">
        <v>0</v>
      </c>
      <c r="BL73" s="142">
        <v>0</v>
      </c>
      <c r="BM73" s="130">
        <f t="shared" si="81"/>
        <v>0</v>
      </c>
      <c r="BN73" s="137">
        <v>0</v>
      </c>
      <c r="BO73" s="137">
        <v>0</v>
      </c>
      <c r="BP73" s="130">
        <v>0</v>
      </c>
      <c r="BQ73" s="142">
        <v>0</v>
      </c>
      <c r="BR73" s="130">
        <f t="shared" si="82"/>
        <v>0</v>
      </c>
      <c r="BS73" s="137">
        <v>0</v>
      </c>
      <c r="BT73" s="137">
        <v>0</v>
      </c>
      <c r="BU73" s="142">
        <v>0</v>
      </c>
      <c r="BV73" s="142">
        <v>0</v>
      </c>
      <c r="BW73" s="130">
        <v>2.5489104</v>
      </c>
      <c r="BX73" s="137">
        <v>0</v>
      </c>
      <c r="BY73" s="137">
        <v>0</v>
      </c>
      <c r="BZ73" s="130">
        <v>2.5489104</v>
      </c>
      <c r="CA73" s="142">
        <v>0</v>
      </c>
      <c r="CB73" s="130">
        <f t="shared" si="84"/>
        <v>0</v>
      </c>
      <c r="CC73" s="137">
        <v>0</v>
      </c>
      <c r="CD73" s="137">
        <v>0</v>
      </c>
      <c r="CE73" s="142">
        <v>0</v>
      </c>
      <c r="CF73" s="142">
        <v>0</v>
      </c>
      <c r="CG73" s="130">
        <f t="shared" si="85"/>
        <v>2.5489104</v>
      </c>
      <c r="CH73" s="137">
        <f t="shared" si="65"/>
        <v>0</v>
      </c>
      <c r="CI73" s="137">
        <f t="shared" si="66"/>
        <v>0</v>
      </c>
      <c r="CJ73" s="137">
        <f t="shared" si="67"/>
        <v>2.5489104</v>
      </c>
      <c r="CK73" s="137">
        <f t="shared" si="68"/>
        <v>0</v>
      </c>
      <c r="CL73" s="137">
        <f t="shared" si="69"/>
        <v>0</v>
      </c>
      <c r="CM73" s="137">
        <f t="shared" si="70"/>
        <v>0</v>
      </c>
      <c r="CN73" s="137">
        <f t="shared" si="71"/>
        <v>0</v>
      </c>
      <c r="CO73" s="137">
        <f t="shared" si="72"/>
        <v>0</v>
      </c>
      <c r="CP73" s="137">
        <f t="shared" si="73"/>
        <v>0</v>
      </c>
      <c r="CQ73" s="19" t="s">
        <v>137</v>
      </c>
      <c r="CR73" s="71"/>
      <c r="CS73" s="71"/>
      <c r="CT73" s="71"/>
      <c r="CU73" s="71"/>
      <c r="CV73" s="71"/>
      <c r="CW73" s="71"/>
      <c r="CX73" s="71"/>
      <c r="CY73" s="71"/>
      <c r="CZ73" s="71"/>
      <c r="DA73" s="71"/>
      <c r="DB73" s="71"/>
      <c r="DC73" s="71"/>
      <c r="DD73" s="71"/>
      <c r="DE73" s="71"/>
      <c r="DF73" s="71"/>
      <c r="DG73" s="71"/>
      <c r="DH73" s="71"/>
      <c r="DI73" s="71"/>
      <c r="DJ73" s="71"/>
      <c r="DK73" s="71"/>
      <c r="DL73" s="71"/>
      <c r="DM73" s="71"/>
      <c r="DN73" s="71"/>
      <c r="DO73" s="71"/>
      <c r="DP73" s="71"/>
      <c r="DQ73" s="71"/>
      <c r="DR73" s="71"/>
      <c r="DS73" s="71"/>
      <c r="DT73" s="71"/>
      <c r="DU73" s="71"/>
      <c r="DV73" s="71"/>
      <c r="DW73" s="71"/>
      <c r="DX73" s="71"/>
      <c r="DY73" s="71"/>
      <c r="DZ73" s="71"/>
      <c r="EA73" s="71"/>
      <c r="EB73" s="71"/>
      <c r="EC73" s="71"/>
      <c r="ED73" s="71"/>
      <c r="EE73" s="71"/>
      <c r="EF73" s="71"/>
      <c r="EG73" s="71"/>
      <c r="EH73" s="71"/>
      <c r="EI73" s="71"/>
      <c r="EJ73" s="71"/>
      <c r="EK73" s="71"/>
      <c r="EL73" s="71"/>
      <c r="EM73" s="71"/>
      <c r="EN73" s="71"/>
      <c r="EO73" s="71"/>
      <c r="EP73" s="71"/>
      <c r="EQ73" s="71"/>
      <c r="ER73" s="71"/>
      <c r="ES73" s="71"/>
      <c r="ET73" s="71"/>
      <c r="EU73" s="71"/>
      <c r="EV73" s="71"/>
      <c r="EW73" s="71"/>
      <c r="EX73" s="71"/>
      <c r="EY73" s="71"/>
      <c r="EZ73" s="71"/>
      <c r="FA73" s="71"/>
      <c r="FB73" s="71"/>
      <c r="FC73" s="71"/>
      <c r="FD73" s="71"/>
      <c r="FE73" s="71"/>
      <c r="FF73" s="71"/>
      <c r="FG73" s="71"/>
      <c r="FH73" s="71"/>
      <c r="FI73" s="71"/>
      <c r="FJ73" s="71"/>
      <c r="FK73" s="71"/>
      <c r="FL73" s="71"/>
      <c r="FM73" s="71"/>
      <c r="FN73" s="71"/>
      <c r="FO73" s="71"/>
      <c r="FP73" s="71"/>
      <c r="FQ73" s="71"/>
      <c r="FR73" s="71"/>
      <c r="FS73" s="71"/>
      <c r="FT73" s="71"/>
      <c r="FU73" s="71"/>
      <c r="FV73" s="71"/>
      <c r="FW73" s="71"/>
      <c r="FX73" s="71"/>
      <c r="FY73" s="71"/>
      <c r="FZ73" s="71"/>
      <c r="GA73" s="71"/>
      <c r="GB73" s="71"/>
      <c r="GC73" s="71"/>
      <c r="GD73" s="71"/>
      <c r="GE73" s="71"/>
      <c r="GF73" s="71"/>
      <c r="GG73" s="71"/>
      <c r="GH73" s="71"/>
      <c r="GI73" s="71"/>
      <c r="GJ73" s="71"/>
      <c r="GK73" s="71"/>
      <c r="GL73" s="71"/>
      <c r="GM73" s="71"/>
      <c r="GN73" s="71"/>
      <c r="GO73" s="71"/>
      <c r="GP73" s="71"/>
      <c r="GQ73" s="71"/>
      <c r="GR73" s="71"/>
      <c r="GS73" s="71"/>
    </row>
    <row r="74" spans="1:201" s="24" customFormat="1" ht="47.25" x14ac:dyDescent="0.2">
      <c r="A74" s="21" t="s">
        <v>291</v>
      </c>
      <c r="B74" s="145" t="s">
        <v>292</v>
      </c>
      <c r="C74" s="72" t="s">
        <v>293</v>
      </c>
      <c r="D74" s="19" t="s">
        <v>46</v>
      </c>
      <c r="E74" s="103">
        <v>2030</v>
      </c>
      <c r="F74" s="103">
        <v>2030</v>
      </c>
      <c r="G74" s="73" t="s">
        <v>137</v>
      </c>
      <c r="H74" s="25">
        <v>0</v>
      </c>
      <c r="I74" s="25">
        <v>0</v>
      </c>
      <c r="J74" s="67" t="s">
        <v>19</v>
      </c>
      <c r="K74" s="25" t="s">
        <v>19</v>
      </c>
      <c r="L74" s="25" t="s">
        <v>19</v>
      </c>
      <c r="M74" s="26" t="s">
        <v>19</v>
      </c>
      <c r="N74" s="132">
        <v>0</v>
      </c>
      <c r="O74" s="132">
        <v>0</v>
      </c>
      <c r="P74" s="130">
        <v>0</v>
      </c>
      <c r="Q74" s="130">
        <v>5.3527115999999992</v>
      </c>
      <c r="R74" s="130" t="s">
        <v>19</v>
      </c>
      <c r="S74" s="130" t="s">
        <v>19</v>
      </c>
      <c r="T74" s="130">
        <f t="shared" si="74"/>
        <v>5.3527115999999992</v>
      </c>
      <c r="U74" s="130" t="s">
        <v>19</v>
      </c>
      <c r="V74" s="130">
        <v>0</v>
      </c>
      <c r="W74" s="130">
        <v>0</v>
      </c>
      <c r="X74" s="130">
        <v>0</v>
      </c>
      <c r="Y74" s="130">
        <f t="shared" si="75"/>
        <v>0</v>
      </c>
      <c r="Z74" s="137">
        <v>0</v>
      </c>
      <c r="AA74" s="137">
        <v>0</v>
      </c>
      <c r="AB74" s="130">
        <v>0</v>
      </c>
      <c r="AC74" s="142">
        <v>0</v>
      </c>
      <c r="AD74" s="130">
        <f t="shared" si="76"/>
        <v>0</v>
      </c>
      <c r="AE74" s="137">
        <v>0</v>
      </c>
      <c r="AF74" s="137">
        <v>0</v>
      </c>
      <c r="AG74" s="142">
        <v>0</v>
      </c>
      <c r="AH74" s="142">
        <v>0</v>
      </c>
      <c r="AI74" s="130">
        <v>0</v>
      </c>
      <c r="AJ74" s="137">
        <v>0</v>
      </c>
      <c r="AK74" s="137">
        <v>0</v>
      </c>
      <c r="AL74" s="130">
        <v>0</v>
      </c>
      <c r="AM74" s="142">
        <v>0</v>
      </c>
      <c r="AN74" s="130">
        <f t="shared" si="77"/>
        <v>0</v>
      </c>
      <c r="AO74" s="137">
        <v>0</v>
      </c>
      <c r="AP74" s="137">
        <v>0</v>
      </c>
      <c r="AQ74" s="142">
        <v>0</v>
      </c>
      <c r="AR74" s="142">
        <v>0</v>
      </c>
      <c r="AS74" s="130">
        <v>0</v>
      </c>
      <c r="AT74" s="137">
        <v>0</v>
      </c>
      <c r="AU74" s="137">
        <v>0</v>
      </c>
      <c r="AV74" s="130">
        <v>0</v>
      </c>
      <c r="AW74" s="142">
        <v>0</v>
      </c>
      <c r="AX74" s="130">
        <f t="shared" si="78"/>
        <v>0</v>
      </c>
      <c r="AY74" s="137">
        <v>0</v>
      </c>
      <c r="AZ74" s="137">
        <v>0</v>
      </c>
      <c r="BA74" s="142">
        <v>0</v>
      </c>
      <c r="BB74" s="142">
        <v>0</v>
      </c>
      <c r="BC74" s="130">
        <v>0</v>
      </c>
      <c r="BD74" s="137">
        <v>0</v>
      </c>
      <c r="BE74" s="137">
        <v>0</v>
      </c>
      <c r="BF74" s="130">
        <f t="shared" si="79"/>
        <v>0</v>
      </c>
      <c r="BG74" s="142">
        <v>0</v>
      </c>
      <c r="BH74" s="130">
        <f t="shared" si="80"/>
        <v>0</v>
      </c>
      <c r="BI74" s="137">
        <v>0</v>
      </c>
      <c r="BJ74" s="137">
        <v>0</v>
      </c>
      <c r="BK74" s="142">
        <v>0</v>
      </c>
      <c r="BL74" s="142">
        <v>0</v>
      </c>
      <c r="BM74" s="130">
        <f t="shared" si="81"/>
        <v>0</v>
      </c>
      <c r="BN74" s="137">
        <v>0</v>
      </c>
      <c r="BO74" s="137">
        <v>0</v>
      </c>
      <c r="BP74" s="130">
        <v>0</v>
      </c>
      <c r="BQ74" s="142">
        <v>0</v>
      </c>
      <c r="BR74" s="130">
        <f t="shared" si="82"/>
        <v>0</v>
      </c>
      <c r="BS74" s="137">
        <v>0</v>
      </c>
      <c r="BT74" s="137">
        <v>0</v>
      </c>
      <c r="BU74" s="142">
        <v>0</v>
      </c>
      <c r="BV74" s="142">
        <v>0</v>
      </c>
      <c r="BW74" s="130">
        <v>5.3527115999999992</v>
      </c>
      <c r="BX74" s="137">
        <v>0</v>
      </c>
      <c r="BY74" s="137">
        <v>0</v>
      </c>
      <c r="BZ74" s="130">
        <v>5.3527115999999992</v>
      </c>
      <c r="CA74" s="142">
        <v>0</v>
      </c>
      <c r="CB74" s="130">
        <f t="shared" si="84"/>
        <v>0</v>
      </c>
      <c r="CC74" s="137">
        <v>0</v>
      </c>
      <c r="CD74" s="137">
        <v>0</v>
      </c>
      <c r="CE74" s="142">
        <v>0</v>
      </c>
      <c r="CF74" s="142">
        <v>0</v>
      </c>
      <c r="CG74" s="130">
        <f t="shared" si="85"/>
        <v>5.3527115999999992</v>
      </c>
      <c r="CH74" s="137">
        <f t="shared" si="65"/>
        <v>0</v>
      </c>
      <c r="CI74" s="137">
        <f t="shared" si="66"/>
        <v>0</v>
      </c>
      <c r="CJ74" s="137">
        <f t="shared" si="67"/>
        <v>5.3527115999999992</v>
      </c>
      <c r="CK74" s="137">
        <f t="shared" si="68"/>
        <v>0</v>
      </c>
      <c r="CL74" s="137">
        <f t="shared" si="69"/>
        <v>0</v>
      </c>
      <c r="CM74" s="137">
        <f t="shared" si="70"/>
        <v>0</v>
      </c>
      <c r="CN74" s="137">
        <f t="shared" si="71"/>
        <v>0</v>
      </c>
      <c r="CO74" s="137">
        <f t="shared" si="72"/>
        <v>0</v>
      </c>
      <c r="CP74" s="137">
        <f t="shared" si="73"/>
        <v>0</v>
      </c>
      <c r="CQ74" s="19" t="s">
        <v>137</v>
      </c>
      <c r="CR74" s="71"/>
      <c r="CS74" s="71"/>
      <c r="CT74" s="71"/>
      <c r="CU74" s="71"/>
      <c r="CV74" s="71"/>
      <c r="CW74" s="71"/>
      <c r="CX74" s="71"/>
      <c r="CY74" s="71"/>
      <c r="CZ74" s="71"/>
      <c r="DA74" s="71"/>
      <c r="DB74" s="71"/>
      <c r="DC74" s="71"/>
      <c r="DD74" s="71"/>
      <c r="DE74" s="71"/>
      <c r="DF74" s="71"/>
      <c r="DG74" s="71"/>
      <c r="DH74" s="71"/>
      <c r="DI74" s="71"/>
      <c r="DJ74" s="71"/>
      <c r="DK74" s="71"/>
      <c r="DL74" s="71"/>
      <c r="DM74" s="71"/>
      <c r="DN74" s="71"/>
      <c r="DO74" s="71"/>
      <c r="DP74" s="71"/>
      <c r="DQ74" s="71"/>
      <c r="DR74" s="71"/>
      <c r="DS74" s="71"/>
      <c r="DT74" s="71"/>
      <c r="DU74" s="71"/>
      <c r="DV74" s="71"/>
      <c r="DW74" s="71"/>
      <c r="DX74" s="71"/>
      <c r="DY74" s="71"/>
      <c r="DZ74" s="71"/>
      <c r="EA74" s="71"/>
      <c r="EB74" s="71"/>
      <c r="EC74" s="71"/>
      <c r="ED74" s="71"/>
      <c r="EE74" s="71"/>
      <c r="EF74" s="71"/>
      <c r="EG74" s="71"/>
      <c r="EH74" s="71"/>
      <c r="EI74" s="71"/>
      <c r="EJ74" s="71"/>
      <c r="EK74" s="71"/>
      <c r="EL74" s="71"/>
      <c r="EM74" s="71"/>
      <c r="EN74" s="71"/>
      <c r="EO74" s="71"/>
      <c r="EP74" s="71"/>
      <c r="EQ74" s="71"/>
      <c r="ER74" s="71"/>
      <c r="ES74" s="71"/>
      <c r="ET74" s="71"/>
      <c r="EU74" s="71"/>
      <c r="EV74" s="71"/>
      <c r="EW74" s="71"/>
      <c r="EX74" s="71"/>
      <c r="EY74" s="71"/>
      <c r="EZ74" s="71"/>
      <c r="FA74" s="71"/>
      <c r="FB74" s="71"/>
      <c r="FC74" s="71"/>
      <c r="FD74" s="71"/>
      <c r="FE74" s="71"/>
      <c r="FF74" s="71"/>
      <c r="FG74" s="71"/>
      <c r="FH74" s="71"/>
      <c r="FI74" s="71"/>
      <c r="FJ74" s="71"/>
      <c r="FK74" s="71"/>
      <c r="FL74" s="71"/>
      <c r="FM74" s="71"/>
      <c r="FN74" s="71"/>
      <c r="FO74" s="71"/>
      <c r="FP74" s="71"/>
      <c r="FQ74" s="71"/>
      <c r="FR74" s="71"/>
      <c r="FS74" s="71"/>
      <c r="FT74" s="71"/>
      <c r="FU74" s="71"/>
      <c r="FV74" s="71"/>
      <c r="FW74" s="71"/>
      <c r="FX74" s="71"/>
      <c r="FY74" s="71"/>
      <c r="FZ74" s="71"/>
      <c r="GA74" s="71"/>
      <c r="GB74" s="71"/>
      <c r="GC74" s="71"/>
      <c r="GD74" s="71"/>
      <c r="GE74" s="71"/>
      <c r="GF74" s="71"/>
      <c r="GG74" s="71"/>
      <c r="GH74" s="71"/>
      <c r="GI74" s="71"/>
      <c r="GJ74" s="71"/>
      <c r="GK74" s="71"/>
      <c r="GL74" s="71"/>
      <c r="GM74" s="71"/>
      <c r="GN74" s="71"/>
      <c r="GO74" s="71"/>
      <c r="GP74" s="71"/>
      <c r="GQ74" s="71"/>
      <c r="GR74" s="71"/>
      <c r="GS74" s="71"/>
    </row>
    <row r="75" spans="1:201" s="24" customFormat="1" ht="99" customHeight="1" x14ac:dyDescent="0.2">
      <c r="A75" s="21" t="s">
        <v>333</v>
      </c>
      <c r="B75" s="147" t="s">
        <v>321</v>
      </c>
      <c r="C75" s="72" t="s">
        <v>322</v>
      </c>
      <c r="D75" s="67" t="s">
        <v>46</v>
      </c>
      <c r="E75" s="104">
        <v>2025</v>
      </c>
      <c r="F75" s="104">
        <v>2025</v>
      </c>
      <c r="G75" s="22" t="s">
        <v>137</v>
      </c>
      <c r="H75" s="66">
        <v>0</v>
      </c>
      <c r="I75" s="66">
        <v>0</v>
      </c>
      <c r="J75" s="67" t="s">
        <v>19</v>
      </c>
      <c r="K75" s="67" t="s">
        <v>19</v>
      </c>
      <c r="L75" s="148">
        <v>10.993583999999998</v>
      </c>
      <c r="M75" s="154" t="s">
        <v>351</v>
      </c>
      <c r="N75" s="83">
        <v>0</v>
      </c>
      <c r="O75" s="83">
        <v>0</v>
      </c>
      <c r="P75" s="130">
        <v>0</v>
      </c>
      <c r="Q75" s="148">
        <v>10.748129595901558</v>
      </c>
      <c r="R75" s="130" t="s">
        <v>19</v>
      </c>
      <c r="S75" s="148">
        <v>22.083935476690076</v>
      </c>
      <c r="T75" s="148">
        <v>10.993583999999998</v>
      </c>
      <c r="U75" s="130" t="s">
        <v>19</v>
      </c>
      <c r="V75" s="83">
        <v>0</v>
      </c>
      <c r="W75" s="83">
        <v>0</v>
      </c>
      <c r="X75" s="83">
        <v>0</v>
      </c>
      <c r="Y75" s="83">
        <v>8.8437669302213209</v>
      </c>
      <c r="Z75" s="133">
        <v>0</v>
      </c>
      <c r="AA75" s="133">
        <v>0</v>
      </c>
      <c r="AB75" s="134">
        <v>8.8437669302213209</v>
      </c>
      <c r="AC75" s="134">
        <v>0</v>
      </c>
      <c r="AD75" s="136">
        <v>10.993583999999998</v>
      </c>
      <c r="AE75" s="133">
        <v>0</v>
      </c>
      <c r="AF75" s="133">
        <v>0</v>
      </c>
      <c r="AG75" s="150">
        <v>10.993583999999998</v>
      </c>
      <c r="AH75" s="134">
        <v>0</v>
      </c>
      <c r="AI75" s="83">
        <v>0</v>
      </c>
      <c r="AJ75" s="133">
        <v>0</v>
      </c>
      <c r="AK75" s="133">
        <v>0</v>
      </c>
      <c r="AL75" s="83">
        <v>0</v>
      </c>
      <c r="AM75" s="134">
        <v>0</v>
      </c>
      <c r="AN75" s="83">
        <v>0</v>
      </c>
      <c r="AO75" s="133">
        <v>0</v>
      </c>
      <c r="AP75" s="133">
        <v>0</v>
      </c>
      <c r="AQ75" s="134">
        <v>0</v>
      </c>
      <c r="AR75" s="134">
        <v>0</v>
      </c>
      <c r="AS75" s="83">
        <v>0</v>
      </c>
      <c r="AT75" s="133">
        <v>0</v>
      </c>
      <c r="AU75" s="133">
        <v>0</v>
      </c>
      <c r="AV75" s="83">
        <v>0</v>
      </c>
      <c r="AW75" s="134">
        <v>0</v>
      </c>
      <c r="AX75" s="83">
        <v>0</v>
      </c>
      <c r="AY75" s="133">
        <v>0</v>
      </c>
      <c r="AZ75" s="133">
        <v>0</v>
      </c>
      <c r="BA75" s="134">
        <v>0</v>
      </c>
      <c r="BB75" s="134">
        <v>0</v>
      </c>
      <c r="BC75" s="83">
        <v>0</v>
      </c>
      <c r="BD75" s="133">
        <v>0</v>
      </c>
      <c r="BE75" s="133">
        <v>0</v>
      </c>
      <c r="BF75" s="83">
        <v>0</v>
      </c>
      <c r="BG75" s="134">
        <v>0</v>
      </c>
      <c r="BH75" s="83">
        <v>0</v>
      </c>
      <c r="BI75" s="133">
        <v>0</v>
      </c>
      <c r="BJ75" s="133">
        <v>0</v>
      </c>
      <c r="BK75" s="83">
        <v>0</v>
      </c>
      <c r="BL75" s="134">
        <v>0</v>
      </c>
      <c r="BM75" s="83">
        <v>0</v>
      </c>
      <c r="BN75" s="133">
        <v>0</v>
      </c>
      <c r="BO75" s="133">
        <v>0</v>
      </c>
      <c r="BP75" s="83">
        <v>0</v>
      </c>
      <c r="BQ75" s="134">
        <v>0</v>
      </c>
      <c r="BR75" s="83">
        <v>0</v>
      </c>
      <c r="BS75" s="133">
        <v>0</v>
      </c>
      <c r="BT75" s="133">
        <v>0</v>
      </c>
      <c r="BU75" s="134">
        <v>0</v>
      </c>
      <c r="BV75" s="134">
        <v>0</v>
      </c>
      <c r="BW75" s="83">
        <v>0</v>
      </c>
      <c r="BX75" s="133">
        <v>0</v>
      </c>
      <c r="BY75" s="133">
        <v>0</v>
      </c>
      <c r="BZ75" s="134">
        <v>0</v>
      </c>
      <c r="CA75" s="134">
        <v>0</v>
      </c>
      <c r="CB75" s="151">
        <v>0</v>
      </c>
      <c r="CC75" s="137">
        <v>0</v>
      </c>
      <c r="CD75" s="137">
        <v>0</v>
      </c>
      <c r="CE75" s="142">
        <v>0</v>
      </c>
      <c r="CF75" s="134">
        <v>0</v>
      </c>
      <c r="CG75" s="130">
        <f t="shared" si="85"/>
        <v>0</v>
      </c>
      <c r="CH75" s="149">
        <v>0</v>
      </c>
      <c r="CI75" s="149">
        <v>0</v>
      </c>
      <c r="CJ75" s="137">
        <f t="shared" si="67"/>
        <v>0</v>
      </c>
      <c r="CK75" s="149">
        <v>0</v>
      </c>
      <c r="CL75" s="137">
        <f t="shared" si="69"/>
        <v>0</v>
      </c>
      <c r="CM75" s="149">
        <v>0</v>
      </c>
      <c r="CN75" s="149">
        <v>0</v>
      </c>
      <c r="CO75" s="137">
        <f t="shared" si="72"/>
        <v>0</v>
      </c>
      <c r="CP75" s="149">
        <v>0</v>
      </c>
      <c r="CQ75" s="67" t="s">
        <v>323</v>
      </c>
      <c r="CR75" s="71"/>
      <c r="CS75" s="71"/>
      <c r="CT75" s="71"/>
      <c r="CU75" s="71"/>
      <c r="CV75" s="71"/>
      <c r="CW75" s="71"/>
      <c r="CX75" s="71"/>
      <c r="CY75" s="71"/>
      <c r="CZ75" s="71"/>
      <c r="DA75" s="71"/>
      <c r="DB75" s="71"/>
      <c r="DC75" s="71"/>
      <c r="DD75" s="71"/>
      <c r="DE75" s="71"/>
      <c r="DF75" s="71"/>
      <c r="DG75" s="71"/>
      <c r="DH75" s="71"/>
      <c r="DI75" s="71"/>
      <c r="DJ75" s="71"/>
      <c r="DK75" s="71"/>
      <c r="DL75" s="71"/>
      <c r="DM75" s="71"/>
      <c r="DN75" s="71"/>
      <c r="DO75" s="71"/>
      <c r="DP75" s="71"/>
      <c r="DQ75" s="71"/>
      <c r="DR75" s="71"/>
      <c r="DS75" s="71"/>
      <c r="DT75" s="71"/>
      <c r="DU75" s="71"/>
      <c r="DV75" s="71"/>
      <c r="DW75" s="71"/>
      <c r="DX75" s="71"/>
      <c r="DY75" s="71"/>
      <c r="DZ75" s="71"/>
      <c r="EA75" s="71"/>
      <c r="EB75" s="71"/>
      <c r="EC75" s="71"/>
      <c r="ED75" s="71"/>
      <c r="EE75" s="71"/>
      <c r="EF75" s="71"/>
      <c r="EG75" s="71"/>
      <c r="EH75" s="71"/>
      <c r="EI75" s="71"/>
      <c r="EJ75" s="71"/>
      <c r="EK75" s="71"/>
      <c r="EL75" s="71"/>
      <c r="EM75" s="71"/>
      <c r="EN75" s="71"/>
      <c r="EO75" s="71"/>
      <c r="EP75" s="71"/>
      <c r="EQ75" s="71"/>
      <c r="ER75" s="71"/>
      <c r="ES75" s="71"/>
      <c r="ET75" s="71"/>
      <c r="EU75" s="71"/>
      <c r="EV75" s="71"/>
      <c r="EW75" s="71"/>
      <c r="EX75" s="71"/>
      <c r="EY75" s="71"/>
      <c r="EZ75" s="71"/>
      <c r="FA75" s="71"/>
      <c r="FB75" s="71"/>
      <c r="FC75" s="71"/>
      <c r="FD75" s="71"/>
      <c r="FE75" s="71"/>
      <c r="FF75" s="71"/>
      <c r="FG75" s="71"/>
      <c r="FH75" s="71"/>
      <c r="FI75" s="71"/>
      <c r="FJ75" s="71"/>
      <c r="FK75" s="71"/>
      <c r="FL75" s="71"/>
      <c r="FM75" s="71"/>
      <c r="FN75" s="71"/>
      <c r="FO75" s="71"/>
      <c r="FP75" s="71"/>
      <c r="FQ75" s="71"/>
      <c r="FR75" s="71"/>
      <c r="FS75" s="71"/>
      <c r="FT75" s="71"/>
      <c r="FU75" s="71"/>
      <c r="FV75" s="71"/>
      <c r="FW75" s="71"/>
      <c r="FX75" s="71"/>
      <c r="FY75" s="71"/>
      <c r="FZ75" s="71"/>
      <c r="GA75" s="71"/>
      <c r="GB75" s="71"/>
      <c r="GC75" s="71"/>
      <c r="GD75" s="71"/>
      <c r="GE75" s="71"/>
      <c r="GF75" s="71"/>
      <c r="GG75" s="71"/>
      <c r="GH75" s="71"/>
      <c r="GI75" s="71"/>
      <c r="GJ75" s="71"/>
      <c r="GK75" s="71"/>
      <c r="GL75" s="71"/>
      <c r="GM75" s="71"/>
      <c r="GN75" s="71"/>
      <c r="GO75" s="71"/>
      <c r="GP75" s="71"/>
      <c r="GQ75" s="71"/>
      <c r="GR75" s="71"/>
      <c r="GS75" s="71"/>
    </row>
    <row r="76" spans="1:201" s="24" customFormat="1" ht="47.25" customHeight="1" x14ac:dyDescent="0.2">
      <c r="A76" s="72" t="s">
        <v>334</v>
      </c>
      <c r="B76" s="147" t="s">
        <v>324</v>
      </c>
      <c r="C76" s="72" t="s">
        <v>325</v>
      </c>
      <c r="D76" s="67" t="s">
        <v>46</v>
      </c>
      <c r="E76" s="104">
        <v>2025</v>
      </c>
      <c r="F76" s="104">
        <v>2025</v>
      </c>
      <c r="G76" s="22" t="s">
        <v>137</v>
      </c>
      <c r="H76" s="66">
        <v>0</v>
      </c>
      <c r="I76" s="66">
        <v>0</v>
      </c>
      <c r="J76" s="67" t="s">
        <v>19</v>
      </c>
      <c r="K76" s="67" t="s">
        <v>19</v>
      </c>
      <c r="L76" s="148">
        <v>2.8673759999999997</v>
      </c>
      <c r="M76" s="154" t="s">
        <v>352</v>
      </c>
      <c r="N76" s="83">
        <v>0</v>
      </c>
      <c r="O76" s="83">
        <v>0</v>
      </c>
      <c r="P76" s="130">
        <v>0</v>
      </c>
      <c r="Q76" s="148">
        <v>1.4798699587977253</v>
      </c>
      <c r="R76" s="130" t="s">
        <v>19</v>
      </c>
      <c r="S76" s="148">
        <v>3.2769581535324357</v>
      </c>
      <c r="T76" s="148">
        <v>2.8673759999999997</v>
      </c>
      <c r="U76" s="130" t="s">
        <v>19</v>
      </c>
      <c r="V76" s="83">
        <v>0</v>
      </c>
      <c r="W76" s="83">
        <v>0</v>
      </c>
      <c r="X76" s="83">
        <v>0</v>
      </c>
      <c r="Y76" s="83">
        <v>1.48</v>
      </c>
      <c r="Z76" s="133">
        <v>0</v>
      </c>
      <c r="AA76" s="133">
        <v>0</v>
      </c>
      <c r="AB76" s="134">
        <v>1.48</v>
      </c>
      <c r="AC76" s="134">
        <v>0</v>
      </c>
      <c r="AD76" s="136">
        <v>2.8673759999999997</v>
      </c>
      <c r="AE76" s="133">
        <v>0</v>
      </c>
      <c r="AF76" s="133">
        <v>0</v>
      </c>
      <c r="AG76" s="150">
        <v>2.8673759999999997</v>
      </c>
      <c r="AH76" s="134">
        <v>0</v>
      </c>
      <c r="AI76" s="83">
        <v>0</v>
      </c>
      <c r="AJ76" s="133">
        <v>0</v>
      </c>
      <c r="AK76" s="133">
        <v>0</v>
      </c>
      <c r="AL76" s="83">
        <v>0</v>
      </c>
      <c r="AM76" s="134">
        <v>0</v>
      </c>
      <c r="AN76" s="83">
        <v>0</v>
      </c>
      <c r="AO76" s="133">
        <v>0</v>
      </c>
      <c r="AP76" s="133">
        <v>0</v>
      </c>
      <c r="AQ76" s="134">
        <v>0</v>
      </c>
      <c r="AR76" s="134">
        <v>0</v>
      </c>
      <c r="AS76" s="83">
        <v>0</v>
      </c>
      <c r="AT76" s="133">
        <v>0</v>
      </c>
      <c r="AU76" s="133">
        <v>0</v>
      </c>
      <c r="AV76" s="83">
        <v>0</v>
      </c>
      <c r="AW76" s="134">
        <v>0</v>
      </c>
      <c r="AX76" s="83">
        <v>0</v>
      </c>
      <c r="AY76" s="133">
        <v>0</v>
      </c>
      <c r="AZ76" s="133">
        <v>0</v>
      </c>
      <c r="BA76" s="134">
        <v>0</v>
      </c>
      <c r="BB76" s="134">
        <v>0</v>
      </c>
      <c r="BC76" s="83">
        <v>0</v>
      </c>
      <c r="BD76" s="133">
        <v>0</v>
      </c>
      <c r="BE76" s="133">
        <v>0</v>
      </c>
      <c r="BF76" s="83">
        <v>0</v>
      </c>
      <c r="BG76" s="134">
        <v>0</v>
      </c>
      <c r="BH76" s="83">
        <v>0</v>
      </c>
      <c r="BI76" s="133">
        <v>0</v>
      </c>
      <c r="BJ76" s="133">
        <v>0</v>
      </c>
      <c r="BK76" s="83">
        <v>0</v>
      </c>
      <c r="BL76" s="134">
        <v>0</v>
      </c>
      <c r="BM76" s="83">
        <v>0</v>
      </c>
      <c r="BN76" s="133">
        <v>0</v>
      </c>
      <c r="BO76" s="133">
        <v>0</v>
      </c>
      <c r="BP76" s="83">
        <v>0</v>
      </c>
      <c r="BQ76" s="134">
        <v>0</v>
      </c>
      <c r="BR76" s="83">
        <v>0</v>
      </c>
      <c r="BS76" s="133">
        <v>0</v>
      </c>
      <c r="BT76" s="133">
        <v>0</v>
      </c>
      <c r="BU76" s="134">
        <v>0</v>
      </c>
      <c r="BV76" s="134">
        <v>0</v>
      </c>
      <c r="BW76" s="83">
        <v>0</v>
      </c>
      <c r="BX76" s="133">
        <v>0</v>
      </c>
      <c r="BY76" s="133">
        <v>0</v>
      </c>
      <c r="BZ76" s="134">
        <v>0</v>
      </c>
      <c r="CA76" s="134">
        <v>0</v>
      </c>
      <c r="CB76" s="151">
        <v>0</v>
      </c>
      <c r="CC76" s="137">
        <v>0</v>
      </c>
      <c r="CD76" s="137">
        <v>0</v>
      </c>
      <c r="CE76" s="142">
        <v>0</v>
      </c>
      <c r="CF76" s="134">
        <v>0</v>
      </c>
      <c r="CG76" s="130">
        <f t="shared" si="85"/>
        <v>0</v>
      </c>
      <c r="CH76" s="149">
        <v>0</v>
      </c>
      <c r="CI76" s="149">
        <v>0</v>
      </c>
      <c r="CJ76" s="137">
        <f t="shared" si="67"/>
        <v>0</v>
      </c>
      <c r="CK76" s="149">
        <v>0</v>
      </c>
      <c r="CL76" s="137">
        <f t="shared" si="69"/>
        <v>0</v>
      </c>
      <c r="CM76" s="149">
        <v>0</v>
      </c>
      <c r="CN76" s="149">
        <v>0</v>
      </c>
      <c r="CO76" s="137">
        <f t="shared" si="72"/>
        <v>0</v>
      </c>
      <c r="CP76" s="149">
        <v>0</v>
      </c>
      <c r="CQ76" s="67" t="s">
        <v>326</v>
      </c>
      <c r="CR76" s="71"/>
      <c r="CS76" s="71"/>
      <c r="CT76" s="71"/>
      <c r="CU76" s="71"/>
      <c r="CV76" s="71"/>
      <c r="CW76" s="71"/>
      <c r="CX76" s="71"/>
      <c r="CY76" s="71"/>
      <c r="CZ76" s="71"/>
      <c r="DA76" s="71"/>
      <c r="DB76" s="71"/>
      <c r="DC76" s="71"/>
      <c r="DD76" s="71"/>
      <c r="DE76" s="71"/>
      <c r="DF76" s="71"/>
      <c r="DG76" s="71"/>
      <c r="DH76" s="71"/>
      <c r="DI76" s="71"/>
      <c r="DJ76" s="71"/>
      <c r="DK76" s="71"/>
      <c r="DL76" s="71"/>
      <c r="DM76" s="71"/>
      <c r="DN76" s="71"/>
      <c r="DO76" s="71"/>
      <c r="DP76" s="71"/>
      <c r="DQ76" s="71"/>
      <c r="DR76" s="71"/>
      <c r="DS76" s="71"/>
      <c r="DT76" s="71"/>
      <c r="DU76" s="71"/>
      <c r="DV76" s="71"/>
      <c r="DW76" s="71"/>
      <c r="DX76" s="71"/>
      <c r="DY76" s="71"/>
      <c r="DZ76" s="71"/>
      <c r="EA76" s="71"/>
      <c r="EB76" s="71"/>
      <c r="EC76" s="71"/>
      <c r="ED76" s="71"/>
      <c r="EE76" s="71"/>
      <c r="EF76" s="71"/>
      <c r="EG76" s="71"/>
      <c r="EH76" s="71"/>
      <c r="EI76" s="71"/>
      <c r="EJ76" s="71"/>
      <c r="EK76" s="71"/>
      <c r="EL76" s="71"/>
      <c r="EM76" s="71"/>
      <c r="EN76" s="71"/>
      <c r="EO76" s="71"/>
      <c r="EP76" s="71"/>
      <c r="EQ76" s="71"/>
      <c r="ER76" s="71"/>
      <c r="ES76" s="71"/>
      <c r="ET76" s="71"/>
      <c r="EU76" s="71"/>
      <c r="EV76" s="71"/>
      <c r="EW76" s="71"/>
      <c r="EX76" s="71"/>
      <c r="EY76" s="71"/>
      <c r="EZ76" s="71"/>
      <c r="FA76" s="71"/>
      <c r="FB76" s="71"/>
      <c r="FC76" s="71"/>
      <c r="FD76" s="71"/>
      <c r="FE76" s="71"/>
      <c r="FF76" s="71"/>
      <c r="FG76" s="71"/>
      <c r="FH76" s="71"/>
      <c r="FI76" s="71"/>
      <c r="FJ76" s="71"/>
      <c r="FK76" s="71"/>
      <c r="FL76" s="71"/>
      <c r="FM76" s="71"/>
      <c r="FN76" s="71"/>
      <c r="FO76" s="71"/>
      <c r="FP76" s="71"/>
      <c r="FQ76" s="71"/>
      <c r="FR76" s="71"/>
      <c r="FS76" s="71"/>
      <c r="FT76" s="71"/>
      <c r="FU76" s="71"/>
      <c r="FV76" s="71"/>
      <c r="FW76" s="71"/>
      <c r="FX76" s="71"/>
      <c r="FY76" s="71"/>
      <c r="FZ76" s="71"/>
      <c r="GA76" s="71"/>
      <c r="GB76" s="71"/>
      <c r="GC76" s="71"/>
      <c r="GD76" s="71"/>
      <c r="GE76" s="71"/>
      <c r="GF76" s="71"/>
      <c r="GG76" s="71"/>
      <c r="GH76" s="71"/>
      <c r="GI76" s="71"/>
      <c r="GJ76" s="71"/>
      <c r="GK76" s="71"/>
      <c r="GL76" s="71"/>
      <c r="GM76" s="71"/>
      <c r="GN76" s="71"/>
      <c r="GO76" s="71"/>
      <c r="GP76" s="71"/>
      <c r="GQ76" s="71"/>
      <c r="GR76" s="71"/>
      <c r="GS76" s="71"/>
    </row>
    <row r="77" spans="1:201" s="24" customFormat="1" ht="47.25" customHeight="1" x14ac:dyDescent="0.2">
      <c r="A77" s="72" t="s">
        <v>335</v>
      </c>
      <c r="B77" s="147" t="s">
        <v>327</v>
      </c>
      <c r="C77" s="72" t="s">
        <v>328</v>
      </c>
      <c r="D77" s="67" t="s">
        <v>46</v>
      </c>
      <c r="E77" s="103">
        <v>2025</v>
      </c>
      <c r="F77" s="103">
        <v>2025</v>
      </c>
      <c r="G77" s="22" t="s">
        <v>137</v>
      </c>
      <c r="H77" s="66">
        <v>0</v>
      </c>
      <c r="I77" s="66">
        <v>0</v>
      </c>
      <c r="J77" s="67" t="s">
        <v>19</v>
      </c>
      <c r="K77" s="67" t="s">
        <v>19</v>
      </c>
      <c r="L77" s="148">
        <v>8.0990040000000008</v>
      </c>
      <c r="M77" s="154" t="s">
        <v>352</v>
      </c>
      <c r="N77" s="83">
        <v>0</v>
      </c>
      <c r="O77" s="83">
        <v>0</v>
      </c>
      <c r="P77" s="130">
        <v>0</v>
      </c>
      <c r="Q77" s="148">
        <v>22.053999999999998</v>
      </c>
      <c r="R77" s="130" t="s">
        <v>19</v>
      </c>
      <c r="S77" s="148">
        <v>23.555666011183437</v>
      </c>
      <c r="T77" s="148">
        <v>8.0990040000000008</v>
      </c>
      <c r="U77" s="130" t="s">
        <v>19</v>
      </c>
      <c r="V77" s="83">
        <v>0</v>
      </c>
      <c r="W77" s="83">
        <v>0</v>
      </c>
      <c r="X77" s="83">
        <v>0</v>
      </c>
      <c r="Y77" s="83">
        <v>15.875524799999997</v>
      </c>
      <c r="Z77" s="133">
        <v>0</v>
      </c>
      <c r="AA77" s="133">
        <v>0</v>
      </c>
      <c r="AB77" s="83">
        <v>15.875524799999997</v>
      </c>
      <c r="AC77" s="134">
        <v>0</v>
      </c>
      <c r="AD77" s="136">
        <v>8.0990040000000008</v>
      </c>
      <c r="AE77" s="133">
        <v>0</v>
      </c>
      <c r="AF77" s="133">
        <v>0</v>
      </c>
      <c r="AG77" s="136">
        <v>8.0990040000000008</v>
      </c>
      <c r="AH77" s="134">
        <v>0</v>
      </c>
      <c r="AI77" s="83">
        <v>0</v>
      </c>
      <c r="AJ77" s="133">
        <v>0</v>
      </c>
      <c r="AK77" s="133">
        <v>0</v>
      </c>
      <c r="AL77" s="83">
        <v>0</v>
      </c>
      <c r="AM77" s="134">
        <v>0</v>
      </c>
      <c r="AN77" s="83">
        <v>0</v>
      </c>
      <c r="AO77" s="133">
        <v>0</v>
      </c>
      <c r="AP77" s="133">
        <v>0</v>
      </c>
      <c r="AQ77" s="134">
        <v>0</v>
      </c>
      <c r="AR77" s="134">
        <v>0</v>
      </c>
      <c r="AS77" s="83">
        <v>0</v>
      </c>
      <c r="AT77" s="133">
        <v>0</v>
      </c>
      <c r="AU77" s="133">
        <v>0</v>
      </c>
      <c r="AV77" s="83">
        <v>0</v>
      </c>
      <c r="AW77" s="134">
        <v>0</v>
      </c>
      <c r="AX77" s="83">
        <v>0</v>
      </c>
      <c r="AY77" s="133">
        <v>0</v>
      </c>
      <c r="AZ77" s="133">
        <v>0</v>
      </c>
      <c r="BA77" s="134">
        <v>0</v>
      </c>
      <c r="BB77" s="134">
        <v>0</v>
      </c>
      <c r="BC77" s="83">
        <v>0</v>
      </c>
      <c r="BD77" s="133">
        <v>0</v>
      </c>
      <c r="BE77" s="133">
        <v>0</v>
      </c>
      <c r="BF77" s="83">
        <v>0</v>
      </c>
      <c r="BG77" s="134">
        <v>0</v>
      </c>
      <c r="BH77" s="83">
        <v>0</v>
      </c>
      <c r="BI77" s="133">
        <v>0</v>
      </c>
      <c r="BJ77" s="133">
        <v>0</v>
      </c>
      <c r="BK77" s="134">
        <v>0</v>
      </c>
      <c r="BL77" s="134">
        <v>0</v>
      </c>
      <c r="BM77" s="83">
        <v>0</v>
      </c>
      <c r="BN77" s="133">
        <v>0</v>
      </c>
      <c r="BO77" s="133">
        <v>0</v>
      </c>
      <c r="BP77" s="83">
        <v>0</v>
      </c>
      <c r="BQ77" s="134">
        <v>0</v>
      </c>
      <c r="BR77" s="83">
        <v>0</v>
      </c>
      <c r="BS77" s="133">
        <v>0</v>
      </c>
      <c r="BT77" s="133">
        <v>0</v>
      </c>
      <c r="BU77" s="83">
        <v>0</v>
      </c>
      <c r="BV77" s="134">
        <v>0</v>
      </c>
      <c r="BW77" s="83">
        <v>0</v>
      </c>
      <c r="BX77" s="133">
        <v>0</v>
      </c>
      <c r="BY77" s="133">
        <v>0</v>
      </c>
      <c r="BZ77" s="83">
        <v>0</v>
      </c>
      <c r="CA77" s="134">
        <v>0</v>
      </c>
      <c r="CB77" s="151">
        <v>0</v>
      </c>
      <c r="CC77" s="137">
        <v>0</v>
      </c>
      <c r="CD77" s="137">
        <v>0</v>
      </c>
      <c r="CE77" s="130">
        <v>0</v>
      </c>
      <c r="CF77" s="134">
        <v>0</v>
      </c>
      <c r="CG77" s="130">
        <f t="shared" si="85"/>
        <v>0</v>
      </c>
      <c r="CH77" s="149">
        <v>0</v>
      </c>
      <c r="CI77" s="149">
        <v>0</v>
      </c>
      <c r="CJ77" s="137">
        <f t="shared" si="67"/>
        <v>0</v>
      </c>
      <c r="CK77" s="149">
        <v>0</v>
      </c>
      <c r="CL77" s="137">
        <f t="shared" si="69"/>
        <v>0</v>
      </c>
      <c r="CM77" s="149">
        <v>0</v>
      </c>
      <c r="CN77" s="149">
        <v>0</v>
      </c>
      <c r="CO77" s="137">
        <f t="shared" si="72"/>
        <v>0</v>
      </c>
      <c r="CP77" s="149">
        <v>0</v>
      </c>
      <c r="CQ77" s="67" t="s">
        <v>329</v>
      </c>
      <c r="CR77" s="71"/>
      <c r="CS77" s="71"/>
      <c r="CT77" s="71"/>
      <c r="CU77" s="71"/>
      <c r="CV77" s="71"/>
      <c r="CW77" s="71"/>
      <c r="CX77" s="71"/>
      <c r="CY77" s="71"/>
      <c r="CZ77" s="71"/>
      <c r="DA77" s="71"/>
      <c r="DB77" s="71"/>
      <c r="DC77" s="71"/>
      <c r="DD77" s="71"/>
      <c r="DE77" s="71"/>
      <c r="DF77" s="71"/>
      <c r="DG77" s="71"/>
      <c r="DH77" s="71"/>
      <c r="DI77" s="71"/>
      <c r="DJ77" s="71"/>
      <c r="DK77" s="71"/>
      <c r="DL77" s="71"/>
      <c r="DM77" s="71"/>
      <c r="DN77" s="71"/>
      <c r="DO77" s="71"/>
      <c r="DP77" s="71"/>
      <c r="DQ77" s="71"/>
      <c r="DR77" s="71"/>
      <c r="DS77" s="71"/>
      <c r="DT77" s="71"/>
      <c r="DU77" s="71"/>
      <c r="DV77" s="71"/>
      <c r="DW77" s="71"/>
      <c r="DX77" s="71"/>
      <c r="DY77" s="71"/>
      <c r="DZ77" s="71"/>
      <c r="EA77" s="71"/>
      <c r="EB77" s="71"/>
      <c r="EC77" s="71"/>
      <c r="ED77" s="71"/>
      <c r="EE77" s="71"/>
      <c r="EF77" s="71"/>
      <c r="EG77" s="71"/>
      <c r="EH77" s="71"/>
      <c r="EI77" s="71"/>
      <c r="EJ77" s="71"/>
      <c r="EK77" s="71"/>
      <c r="EL77" s="71"/>
      <c r="EM77" s="71"/>
      <c r="EN77" s="71"/>
      <c r="EO77" s="71"/>
      <c r="EP77" s="71"/>
      <c r="EQ77" s="71"/>
      <c r="ER77" s="71"/>
      <c r="ES77" s="71"/>
      <c r="ET77" s="71"/>
      <c r="EU77" s="71"/>
      <c r="EV77" s="71"/>
      <c r="EW77" s="71"/>
      <c r="EX77" s="71"/>
      <c r="EY77" s="71"/>
      <c r="EZ77" s="71"/>
      <c r="FA77" s="71"/>
      <c r="FB77" s="71"/>
      <c r="FC77" s="71"/>
      <c r="FD77" s="71"/>
      <c r="FE77" s="71"/>
      <c r="FF77" s="71"/>
      <c r="FG77" s="71"/>
      <c r="FH77" s="71"/>
      <c r="FI77" s="71"/>
      <c r="FJ77" s="71"/>
      <c r="FK77" s="71"/>
      <c r="FL77" s="71"/>
      <c r="FM77" s="71"/>
      <c r="FN77" s="71"/>
      <c r="FO77" s="71"/>
      <c r="FP77" s="71"/>
      <c r="FQ77" s="71"/>
      <c r="FR77" s="71"/>
      <c r="FS77" s="71"/>
      <c r="FT77" s="71"/>
      <c r="FU77" s="71"/>
      <c r="FV77" s="71"/>
      <c r="FW77" s="71"/>
      <c r="FX77" s="71"/>
      <c r="FY77" s="71"/>
      <c r="FZ77" s="71"/>
      <c r="GA77" s="71"/>
      <c r="GB77" s="71"/>
      <c r="GC77" s="71"/>
      <c r="GD77" s="71"/>
      <c r="GE77" s="71"/>
      <c r="GF77" s="71"/>
      <c r="GG77" s="71"/>
      <c r="GH77" s="71"/>
      <c r="GI77" s="71"/>
      <c r="GJ77" s="71"/>
      <c r="GK77" s="71"/>
      <c r="GL77" s="71"/>
      <c r="GM77" s="71"/>
      <c r="GN77" s="71"/>
      <c r="GO77" s="71"/>
      <c r="GP77" s="71"/>
      <c r="GQ77" s="71"/>
      <c r="GR77" s="71"/>
      <c r="GS77" s="71"/>
    </row>
    <row r="78" spans="1:201" s="24" customFormat="1" ht="47.25" x14ac:dyDescent="0.2">
      <c r="A78" s="21" t="s">
        <v>336</v>
      </c>
      <c r="B78" s="111" t="s">
        <v>330</v>
      </c>
      <c r="C78" s="72" t="s">
        <v>331</v>
      </c>
      <c r="D78" s="67" t="s">
        <v>46</v>
      </c>
      <c r="E78" s="103">
        <v>2025</v>
      </c>
      <c r="F78" s="103">
        <v>2025</v>
      </c>
      <c r="G78" s="73" t="s">
        <v>137</v>
      </c>
      <c r="H78" s="66" t="s">
        <v>19</v>
      </c>
      <c r="I78" s="66">
        <v>0</v>
      </c>
      <c r="J78" s="67" t="s">
        <v>19</v>
      </c>
      <c r="K78" s="67" t="s">
        <v>19</v>
      </c>
      <c r="L78" s="148">
        <v>1.9997279999999997</v>
      </c>
      <c r="M78" s="154" t="s">
        <v>352</v>
      </c>
      <c r="N78" s="83">
        <v>0</v>
      </c>
      <c r="O78" s="83">
        <v>0</v>
      </c>
      <c r="P78" s="130">
        <v>0</v>
      </c>
      <c r="Q78" s="148">
        <v>4.7147153787487044</v>
      </c>
      <c r="R78" s="130" t="s">
        <v>19</v>
      </c>
      <c r="S78" s="148">
        <v>2.432607911161476</v>
      </c>
      <c r="T78" s="148">
        <v>1.9997279999999997</v>
      </c>
      <c r="U78" s="130" t="s">
        <v>19</v>
      </c>
      <c r="V78" s="83">
        <v>0</v>
      </c>
      <c r="W78" s="83">
        <v>0</v>
      </c>
      <c r="X78" s="83">
        <v>0</v>
      </c>
      <c r="Y78" s="83">
        <v>4.7149999999999999</v>
      </c>
      <c r="Z78" s="133">
        <v>0</v>
      </c>
      <c r="AA78" s="133">
        <v>0</v>
      </c>
      <c r="AB78" s="83">
        <v>4.7149999999999999</v>
      </c>
      <c r="AC78" s="135">
        <v>0</v>
      </c>
      <c r="AD78" s="136">
        <v>1.9997279999999997</v>
      </c>
      <c r="AE78" s="133">
        <v>0</v>
      </c>
      <c r="AF78" s="133">
        <v>0</v>
      </c>
      <c r="AG78" s="136">
        <v>1.9997279999999997</v>
      </c>
      <c r="AH78" s="135">
        <v>0</v>
      </c>
      <c r="AI78" s="83">
        <v>0</v>
      </c>
      <c r="AJ78" s="149">
        <v>0</v>
      </c>
      <c r="AK78" s="149">
        <v>0</v>
      </c>
      <c r="AL78" s="132">
        <v>0</v>
      </c>
      <c r="AM78" s="135">
        <v>0</v>
      </c>
      <c r="AN78" s="132">
        <v>0</v>
      </c>
      <c r="AO78" s="149">
        <v>0</v>
      </c>
      <c r="AP78" s="149">
        <v>0</v>
      </c>
      <c r="AQ78" s="135">
        <v>0</v>
      </c>
      <c r="AR78" s="135">
        <v>0</v>
      </c>
      <c r="AS78" s="83">
        <v>0</v>
      </c>
      <c r="AT78" s="149">
        <v>0</v>
      </c>
      <c r="AU78" s="149">
        <v>0</v>
      </c>
      <c r="AV78" s="132">
        <v>0</v>
      </c>
      <c r="AW78" s="135">
        <v>0</v>
      </c>
      <c r="AX78" s="132">
        <v>0</v>
      </c>
      <c r="AY78" s="149">
        <v>0</v>
      </c>
      <c r="AZ78" s="149">
        <v>0</v>
      </c>
      <c r="BA78" s="135">
        <v>0</v>
      </c>
      <c r="BB78" s="135">
        <v>0</v>
      </c>
      <c r="BC78" s="83">
        <v>0</v>
      </c>
      <c r="BD78" s="149">
        <v>0</v>
      </c>
      <c r="BE78" s="149">
        <v>0</v>
      </c>
      <c r="BF78" s="132">
        <v>0</v>
      </c>
      <c r="BG78" s="135">
        <v>0</v>
      </c>
      <c r="BH78" s="132">
        <v>0</v>
      </c>
      <c r="BI78" s="149">
        <v>0</v>
      </c>
      <c r="BJ78" s="149">
        <v>0</v>
      </c>
      <c r="BK78" s="135">
        <v>0</v>
      </c>
      <c r="BL78" s="135">
        <v>0</v>
      </c>
      <c r="BM78" s="130">
        <v>0</v>
      </c>
      <c r="BN78" s="137">
        <v>0</v>
      </c>
      <c r="BO78" s="137">
        <v>0</v>
      </c>
      <c r="BP78" s="130">
        <v>0</v>
      </c>
      <c r="BQ78" s="135">
        <v>0</v>
      </c>
      <c r="BR78" s="132">
        <v>0</v>
      </c>
      <c r="BS78" s="149">
        <v>0</v>
      </c>
      <c r="BT78" s="149">
        <v>0</v>
      </c>
      <c r="BU78" s="135">
        <v>0</v>
      </c>
      <c r="BV78" s="135">
        <v>0</v>
      </c>
      <c r="BW78" s="83">
        <v>0</v>
      </c>
      <c r="BX78" s="133">
        <v>0</v>
      </c>
      <c r="BY78" s="133">
        <v>0</v>
      </c>
      <c r="BZ78" s="83">
        <v>0</v>
      </c>
      <c r="CA78" s="135">
        <v>0</v>
      </c>
      <c r="CB78" s="151">
        <v>0</v>
      </c>
      <c r="CC78" s="137">
        <v>0</v>
      </c>
      <c r="CD78" s="137">
        <v>0</v>
      </c>
      <c r="CE78" s="151">
        <v>0</v>
      </c>
      <c r="CF78" s="135">
        <v>0</v>
      </c>
      <c r="CG78" s="130">
        <f t="shared" si="85"/>
        <v>0</v>
      </c>
      <c r="CH78" s="149">
        <v>0</v>
      </c>
      <c r="CI78" s="149">
        <v>0</v>
      </c>
      <c r="CJ78" s="137">
        <f t="shared" si="67"/>
        <v>0</v>
      </c>
      <c r="CK78" s="149">
        <v>0</v>
      </c>
      <c r="CL78" s="137">
        <f t="shared" si="69"/>
        <v>0</v>
      </c>
      <c r="CM78" s="149">
        <v>0</v>
      </c>
      <c r="CN78" s="149">
        <v>0</v>
      </c>
      <c r="CO78" s="137">
        <f t="shared" si="72"/>
        <v>0</v>
      </c>
      <c r="CP78" s="149">
        <v>0</v>
      </c>
      <c r="CQ78" s="67" t="s">
        <v>332</v>
      </c>
      <c r="CR78" s="71"/>
      <c r="CS78" s="71"/>
      <c r="CT78" s="71"/>
      <c r="CU78" s="71"/>
      <c r="CV78" s="71"/>
      <c r="CW78" s="71"/>
      <c r="CX78" s="71"/>
      <c r="CY78" s="71"/>
      <c r="CZ78" s="71"/>
      <c r="DA78" s="71"/>
      <c r="DB78" s="71"/>
      <c r="DC78" s="71"/>
      <c r="DD78" s="71"/>
      <c r="DE78" s="71"/>
      <c r="DF78" s="71"/>
      <c r="DG78" s="71"/>
      <c r="DH78" s="71"/>
      <c r="DI78" s="71"/>
      <c r="DJ78" s="71"/>
      <c r="DK78" s="71"/>
      <c r="DL78" s="71"/>
      <c r="DM78" s="71"/>
      <c r="DN78" s="71"/>
      <c r="DO78" s="71"/>
      <c r="DP78" s="71"/>
      <c r="DQ78" s="71"/>
      <c r="DR78" s="71"/>
      <c r="DS78" s="71"/>
      <c r="DT78" s="71"/>
      <c r="DU78" s="71"/>
      <c r="DV78" s="71"/>
      <c r="DW78" s="71"/>
      <c r="DX78" s="71"/>
      <c r="DY78" s="71"/>
      <c r="DZ78" s="71"/>
      <c r="EA78" s="71"/>
      <c r="EB78" s="71"/>
      <c r="EC78" s="71"/>
      <c r="ED78" s="71"/>
      <c r="EE78" s="71"/>
      <c r="EF78" s="71"/>
      <c r="EG78" s="71"/>
      <c r="EH78" s="71"/>
      <c r="EI78" s="71"/>
      <c r="EJ78" s="71"/>
      <c r="EK78" s="71"/>
      <c r="EL78" s="71"/>
      <c r="EM78" s="71"/>
      <c r="EN78" s="71"/>
      <c r="EO78" s="71"/>
      <c r="EP78" s="71"/>
      <c r="EQ78" s="71"/>
      <c r="ER78" s="71"/>
      <c r="ES78" s="71"/>
      <c r="ET78" s="71"/>
      <c r="EU78" s="71"/>
      <c r="EV78" s="71"/>
      <c r="EW78" s="71"/>
      <c r="EX78" s="71"/>
      <c r="EY78" s="71"/>
      <c r="EZ78" s="71"/>
      <c r="FA78" s="71"/>
      <c r="FB78" s="71"/>
      <c r="FC78" s="71"/>
      <c r="FD78" s="71"/>
      <c r="FE78" s="71"/>
      <c r="FF78" s="71"/>
      <c r="FG78" s="71"/>
      <c r="FH78" s="71"/>
      <c r="FI78" s="71"/>
      <c r="FJ78" s="71"/>
      <c r="FK78" s="71"/>
      <c r="FL78" s="71"/>
      <c r="FM78" s="71"/>
      <c r="FN78" s="71"/>
      <c r="FO78" s="71"/>
      <c r="FP78" s="71"/>
      <c r="FQ78" s="71"/>
      <c r="FR78" s="71"/>
      <c r="FS78" s="71"/>
      <c r="FT78" s="71"/>
      <c r="FU78" s="71"/>
      <c r="FV78" s="71"/>
      <c r="FW78" s="71"/>
      <c r="FX78" s="71"/>
      <c r="FY78" s="71"/>
      <c r="FZ78" s="71"/>
      <c r="GA78" s="71"/>
      <c r="GB78" s="71"/>
      <c r="GC78" s="71"/>
      <c r="GD78" s="71"/>
      <c r="GE78" s="71"/>
      <c r="GF78" s="71"/>
      <c r="GG78" s="71"/>
      <c r="GH78" s="71"/>
      <c r="GI78" s="71"/>
      <c r="GJ78" s="71"/>
      <c r="GK78" s="71"/>
      <c r="GL78" s="71"/>
      <c r="GM78" s="71"/>
      <c r="GN78" s="71"/>
      <c r="GO78" s="71"/>
      <c r="GP78" s="71"/>
      <c r="GQ78" s="71"/>
      <c r="GR78" s="71"/>
      <c r="GS78" s="71"/>
    </row>
    <row r="79" spans="1:201" ht="31.5" x14ac:dyDescent="0.2">
      <c r="A79" s="57" t="s">
        <v>51</v>
      </c>
      <c r="B79" s="15" t="s">
        <v>52</v>
      </c>
      <c r="C79" s="16" t="s">
        <v>18</v>
      </c>
      <c r="D79" s="43" t="s">
        <v>137</v>
      </c>
      <c r="E79" s="43" t="s">
        <v>137</v>
      </c>
      <c r="F79" s="43" t="s">
        <v>137</v>
      </c>
      <c r="G79" s="43" t="s">
        <v>137</v>
      </c>
      <c r="H79" s="126">
        <f>H80</f>
        <v>0</v>
      </c>
      <c r="I79" s="126">
        <f t="shared" ref="I79:CN79" si="86">I80</f>
        <v>0</v>
      </c>
      <c r="J79" s="44" t="s">
        <v>19</v>
      </c>
      <c r="K79" s="44">
        <f t="shared" si="86"/>
        <v>0</v>
      </c>
      <c r="L79" s="44">
        <f t="shared" si="86"/>
        <v>0</v>
      </c>
      <c r="M79" s="44" t="s">
        <v>19</v>
      </c>
      <c r="N79" s="46">
        <f t="shared" si="86"/>
        <v>0</v>
      </c>
      <c r="O79" s="46">
        <f t="shared" si="86"/>
        <v>0</v>
      </c>
      <c r="P79" s="46">
        <f>P80</f>
        <v>0</v>
      </c>
      <c r="Q79" s="46">
        <f t="shared" si="86"/>
        <v>0</v>
      </c>
      <c r="R79" s="46">
        <v>0</v>
      </c>
      <c r="S79" s="46">
        <f t="shared" si="86"/>
        <v>0</v>
      </c>
      <c r="T79" s="46">
        <f t="shared" si="86"/>
        <v>0</v>
      </c>
      <c r="U79" s="46">
        <f t="shared" si="86"/>
        <v>0</v>
      </c>
      <c r="V79" s="46">
        <f t="shared" si="86"/>
        <v>0</v>
      </c>
      <c r="W79" s="46">
        <f t="shared" si="86"/>
        <v>0</v>
      </c>
      <c r="X79" s="46">
        <f t="shared" si="86"/>
        <v>0</v>
      </c>
      <c r="Y79" s="46">
        <f t="shared" si="86"/>
        <v>0</v>
      </c>
      <c r="Z79" s="46">
        <f t="shared" si="86"/>
        <v>0</v>
      </c>
      <c r="AA79" s="46">
        <f t="shared" si="86"/>
        <v>0</v>
      </c>
      <c r="AB79" s="46">
        <f t="shared" si="86"/>
        <v>0</v>
      </c>
      <c r="AC79" s="46">
        <f t="shared" si="86"/>
        <v>0</v>
      </c>
      <c r="AD79" s="46">
        <f>AD80</f>
        <v>0</v>
      </c>
      <c r="AE79" s="46">
        <f t="shared" si="86"/>
        <v>0</v>
      </c>
      <c r="AF79" s="46">
        <f t="shared" si="86"/>
        <v>0</v>
      </c>
      <c r="AG79" s="46">
        <f t="shared" si="86"/>
        <v>0</v>
      </c>
      <c r="AH79" s="46">
        <f t="shared" si="86"/>
        <v>0</v>
      </c>
      <c r="AI79" s="46">
        <f t="shared" si="86"/>
        <v>0</v>
      </c>
      <c r="AJ79" s="46">
        <f t="shared" si="86"/>
        <v>0</v>
      </c>
      <c r="AK79" s="46">
        <f t="shared" si="86"/>
        <v>0</v>
      </c>
      <c r="AL79" s="46">
        <f t="shared" si="86"/>
        <v>0</v>
      </c>
      <c r="AM79" s="46">
        <f t="shared" si="86"/>
        <v>0</v>
      </c>
      <c r="AN79" s="46">
        <f>AN80</f>
        <v>0</v>
      </c>
      <c r="AO79" s="46">
        <f t="shared" si="86"/>
        <v>0</v>
      </c>
      <c r="AP79" s="46">
        <f t="shared" si="86"/>
        <v>0</v>
      </c>
      <c r="AQ79" s="46">
        <f t="shared" si="86"/>
        <v>0</v>
      </c>
      <c r="AR79" s="46">
        <f t="shared" si="86"/>
        <v>0</v>
      </c>
      <c r="AS79" s="46">
        <f t="shared" si="86"/>
        <v>0</v>
      </c>
      <c r="AT79" s="46">
        <f t="shared" si="86"/>
        <v>0</v>
      </c>
      <c r="AU79" s="46">
        <f t="shared" si="86"/>
        <v>0</v>
      </c>
      <c r="AV79" s="46">
        <f t="shared" si="86"/>
        <v>0</v>
      </c>
      <c r="AW79" s="46">
        <f t="shared" si="86"/>
        <v>0</v>
      </c>
      <c r="AX79" s="46">
        <f>AX80</f>
        <v>0</v>
      </c>
      <c r="AY79" s="46">
        <f t="shared" si="86"/>
        <v>0</v>
      </c>
      <c r="AZ79" s="46">
        <f t="shared" si="86"/>
        <v>0</v>
      </c>
      <c r="BA79" s="46">
        <f t="shared" si="86"/>
        <v>0</v>
      </c>
      <c r="BB79" s="46">
        <f t="shared" si="86"/>
        <v>0</v>
      </c>
      <c r="BC79" s="46">
        <f t="shared" si="86"/>
        <v>0</v>
      </c>
      <c r="BD79" s="46">
        <f t="shared" si="86"/>
        <v>0</v>
      </c>
      <c r="BE79" s="46">
        <f t="shared" si="86"/>
        <v>0</v>
      </c>
      <c r="BF79" s="46">
        <f t="shared" si="86"/>
        <v>0</v>
      </c>
      <c r="BG79" s="46">
        <f t="shared" si="86"/>
        <v>0</v>
      </c>
      <c r="BH79" s="46">
        <f>BH80</f>
        <v>0</v>
      </c>
      <c r="BI79" s="46">
        <f t="shared" si="86"/>
        <v>0</v>
      </c>
      <c r="BJ79" s="46">
        <f t="shared" si="86"/>
        <v>0</v>
      </c>
      <c r="BK79" s="46">
        <f t="shared" si="86"/>
        <v>0</v>
      </c>
      <c r="BL79" s="46">
        <f t="shared" si="86"/>
        <v>0</v>
      </c>
      <c r="BM79" s="46">
        <f t="shared" si="86"/>
        <v>0</v>
      </c>
      <c r="BN79" s="46">
        <f t="shared" si="86"/>
        <v>0</v>
      </c>
      <c r="BO79" s="46">
        <f t="shared" si="86"/>
        <v>0</v>
      </c>
      <c r="BP79" s="46">
        <f t="shared" si="86"/>
        <v>0</v>
      </c>
      <c r="BQ79" s="46">
        <f t="shared" si="86"/>
        <v>0</v>
      </c>
      <c r="BR79" s="46">
        <f>BR80</f>
        <v>0</v>
      </c>
      <c r="BS79" s="46">
        <f t="shared" si="86"/>
        <v>0</v>
      </c>
      <c r="BT79" s="46">
        <f t="shared" si="86"/>
        <v>0</v>
      </c>
      <c r="BU79" s="46">
        <f t="shared" si="86"/>
        <v>0</v>
      </c>
      <c r="BV79" s="46">
        <f t="shared" si="86"/>
        <v>0</v>
      </c>
      <c r="BW79" s="46">
        <f t="shared" si="86"/>
        <v>0</v>
      </c>
      <c r="BX79" s="46">
        <f t="shared" si="86"/>
        <v>0</v>
      </c>
      <c r="BY79" s="46">
        <f t="shared" si="86"/>
        <v>0</v>
      </c>
      <c r="BZ79" s="46">
        <f t="shared" si="86"/>
        <v>0</v>
      </c>
      <c r="CA79" s="46">
        <f t="shared" si="86"/>
        <v>0</v>
      </c>
      <c r="CB79" s="46">
        <f>CB80</f>
        <v>0</v>
      </c>
      <c r="CC79" s="46">
        <f t="shared" si="86"/>
        <v>0</v>
      </c>
      <c r="CD79" s="46">
        <f t="shared" si="86"/>
        <v>0</v>
      </c>
      <c r="CE79" s="46">
        <f t="shared" si="86"/>
        <v>0</v>
      </c>
      <c r="CF79" s="46">
        <f t="shared" si="86"/>
        <v>0</v>
      </c>
      <c r="CG79" s="46">
        <f t="shared" si="86"/>
        <v>0</v>
      </c>
      <c r="CH79" s="46">
        <f t="shared" si="86"/>
        <v>0</v>
      </c>
      <c r="CI79" s="46">
        <f t="shared" si="86"/>
        <v>0</v>
      </c>
      <c r="CJ79" s="46">
        <f t="shared" si="86"/>
        <v>0</v>
      </c>
      <c r="CK79" s="46">
        <f t="shared" si="86"/>
        <v>0</v>
      </c>
      <c r="CL79" s="46">
        <f t="shared" si="86"/>
        <v>0</v>
      </c>
      <c r="CM79" s="46">
        <f t="shared" si="86"/>
        <v>0</v>
      </c>
      <c r="CN79" s="46">
        <f t="shared" si="86"/>
        <v>0</v>
      </c>
      <c r="CO79" s="46">
        <f t="shared" ref="CO79:CP79" si="87">CO80</f>
        <v>0</v>
      </c>
      <c r="CP79" s="46">
        <f t="shared" si="87"/>
        <v>0</v>
      </c>
      <c r="CQ79" s="17"/>
    </row>
    <row r="80" spans="1:201" ht="48" hidden="1" customHeight="1" x14ac:dyDescent="0.2">
      <c r="A80" s="18"/>
      <c r="B80" s="141"/>
      <c r="C80" s="18"/>
      <c r="D80" s="19"/>
      <c r="E80" s="144"/>
      <c r="F80" s="144"/>
      <c r="G80" s="19"/>
      <c r="H80" s="82"/>
      <c r="I80" s="82"/>
      <c r="J80" s="19"/>
      <c r="K80" s="82"/>
      <c r="L80" s="82"/>
      <c r="M80" s="6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7"/>
      <c r="AA80" s="137"/>
      <c r="AB80" s="130"/>
      <c r="AC80" s="142"/>
      <c r="AD80" s="130"/>
      <c r="AE80" s="137"/>
      <c r="AF80" s="137"/>
      <c r="AG80" s="142"/>
      <c r="AH80" s="142"/>
      <c r="AI80" s="130"/>
      <c r="AJ80" s="137"/>
      <c r="AK80" s="137"/>
      <c r="AL80" s="130"/>
      <c r="AM80" s="142"/>
      <c r="AN80" s="130"/>
      <c r="AO80" s="137"/>
      <c r="AP80" s="137"/>
      <c r="AQ80" s="142"/>
      <c r="AR80" s="142"/>
      <c r="AS80" s="130"/>
      <c r="AT80" s="137"/>
      <c r="AU80" s="137"/>
      <c r="AV80" s="130"/>
      <c r="AW80" s="142"/>
      <c r="AX80" s="130"/>
      <c r="AY80" s="137"/>
      <c r="AZ80" s="137"/>
      <c r="BA80" s="142"/>
      <c r="BB80" s="142"/>
      <c r="BC80" s="130"/>
      <c r="BD80" s="137"/>
      <c r="BE80" s="137"/>
      <c r="BF80" s="130"/>
      <c r="BG80" s="142"/>
      <c r="BH80" s="130"/>
      <c r="BI80" s="137"/>
      <c r="BJ80" s="137"/>
      <c r="BK80" s="142"/>
      <c r="BL80" s="142"/>
      <c r="BM80" s="130"/>
      <c r="BN80" s="137"/>
      <c r="BO80" s="137"/>
      <c r="BP80" s="130"/>
      <c r="BQ80" s="142"/>
      <c r="BR80" s="130"/>
      <c r="BS80" s="137"/>
      <c r="BT80" s="137"/>
      <c r="BU80" s="142"/>
      <c r="BV80" s="142"/>
      <c r="BW80" s="130"/>
      <c r="BX80" s="137"/>
      <c r="BY80" s="137"/>
      <c r="BZ80" s="130"/>
      <c r="CA80" s="142"/>
      <c r="CB80" s="130"/>
      <c r="CC80" s="137"/>
      <c r="CD80" s="137"/>
      <c r="CE80" s="142"/>
      <c r="CF80" s="142"/>
      <c r="CG80" s="130"/>
      <c r="CH80" s="137"/>
      <c r="CI80" s="137"/>
      <c r="CJ80" s="137"/>
      <c r="CK80" s="137"/>
      <c r="CL80" s="130"/>
      <c r="CM80" s="137"/>
      <c r="CN80" s="137"/>
      <c r="CO80" s="137"/>
      <c r="CP80" s="137"/>
      <c r="CQ80" s="19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</row>
    <row r="81" spans="1:201" ht="31.5" x14ac:dyDescent="0.2">
      <c r="A81" s="56" t="s">
        <v>112</v>
      </c>
      <c r="B81" s="62" t="s">
        <v>53</v>
      </c>
      <c r="C81" s="14" t="s">
        <v>18</v>
      </c>
      <c r="D81" s="40" t="s">
        <v>137</v>
      </c>
      <c r="E81" s="40" t="s">
        <v>137</v>
      </c>
      <c r="F81" s="40" t="s">
        <v>137</v>
      </c>
      <c r="G81" s="40" t="s">
        <v>137</v>
      </c>
      <c r="H81" s="125">
        <f>H82</f>
        <v>0</v>
      </c>
      <c r="I81" s="125">
        <f t="shared" ref="I81:CN81" si="88">I82</f>
        <v>0</v>
      </c>
      <c r="J81" s="41">
        <f t="shared" si="88"/>
        <v>0</v>
      </c>
      <c r="K81" s="41">
        <f t="shared" si="88"/>
        <v>0</v>
      </c>
      <c r="L81" s="41">
        <f t="shared" si="88"/>
        <v>0</v>
      </c>
      <c r="M81" s="41">
        <f t="shared" si="88"/>
        <v>0</v>
      </c>
      <c r="N81" s="128">
        <f t="shared" si="88"/>
        <v>0</v>
      </c>
      <c r="O81" s="128">
        <f t="shared" si="88"/>
        <v>0</v>
      </c>
      <c r="P81" s="128">
        <f>P82</f>
        <v>0</v>
      </c>
      <c r="Q81" s="128">
        <f>Q82</f>
        <v>113.604246</v>
      </c>
      <c r="R81" s="128">
        <f>R82</f>
        <v>0</v>
      </c>
      <c r="S81" s="128">
        <f t="shared" si="88"/>
        <v>18.670475999999997</v>
      </c>
      <c r="T81" s="128">
        <f t="shared" si="88"/>
        <v>113.604246</v>
      </c>
      <c r="U81" s="128">
        <f t="shared" si="88"/>
        <v>0</v>
      </c>
      <c r="V81" s="128">
        <f t="shared" si="88"/>
        <v>0</v>
      </c>
      <c r="W81" s="128">
        <f t="shared" si="88"/>
        <v>0</v>
      </c>
      <c r="X81" s="128">
        <f>X82</f>
        <v>0</v>
      </c>
      <c r="Y81" s="128">
        <f t="shared" si="88"/>
        <v>18.670475999999997</v>
      </c>
      <c r="Z81" s="128">
        <f t="shared" si="88"/>
        <v>0</v>
      </c>
      <c r="AA81" s="128">
        <f t="shared" si="88"/>
        <v>0</v>
      </c>
      <c r="AB81" s="128">
        <f t="shared" si="88"/>
        <v>18.670475999999997</v>
      </c>
      <c r="AC81" s="128">
        <f t="shared" si="88"/>
        <v>0</v>
      </c>
      <c r="AD81" s="128">
        <f t="shared" si="88"/>
        <v>18.670475999999997</v>
      </c>
      <c r="AE81" s="128">
        <f t="shared" si="88"/>
        <v>0</v>
      </c>
      <c r="AF81" s="128">
        <f t="shared" si="88"/>
        <v>0</v>
      </c>
      <c r="AG81" s="128">
        <f t="shared" si="88"/>
        <v>18.670475999999997</v>
      </c>
      <c r="AH81" s="128">
        <f t="shared" si="88"/>
        <v>0</v>
      </c>
      <c r="AI81" s="128">
        <f t="shared" si="88"/>
        <v>18.986753999999998</v>
      </c>
      <c r="AJ81" s="128">
        <f t="shared" si="88"/>
        <v>0</v>
      </c>
      <c r="AK81" s="128">
        <f t="shared" si="88"/>
        <v>0</v>
      </c>
      <c r="AL81" s="128">
        <f t="shared" si="88"/>
        <v>18.986753999999998</v>
      </c>
      <c r="AM81" s="128">
        <f t="shared" si="88"/>
        <v>0</v>
      </c>
      <c r="AN81" s="128">
        <f t="shared" si="88"/>
        <v>0</v>
      </c>
      <c r="AO81" s="128">
        <f t="shared" si="88"/>
        <v>0</v>
      </c>
      <c r="AP81" s="128">
        <f t="shared" si="88"/>
        <v>0</v>
      </c>
      <c r="AQ81" s="128">
        <f t="shared" si="88"/>
        <v>0</v>
      </c>
      <c r="AR81" s="128">
        <f t="shared" si="88"/>
        <v>0</v>
      </c>
      <c r="AS81" s="128">
        <f t="shared" si="88"/>
        <v>19.371953999999999</v>
      </c>
      <c r="AT81" s="128">
        <f t="shared" si="88"/>
        <v>0</v>
      </c>
      <c r="AU81" s="128">
        <f t="shared" si="88"/>
        <v>0</v>
      </c>
      <c r="AV81" s="128">
        <f t="shared" si="88"/>
        <v>19.371953999999999</v>
      </c>
      <c r="AW81" s="128">
        <f t="shared" si="88"/>
        <v>0</v>
      </c>
      <c r="AX81" s="128">
        <f t="shared" si="88"/>
        <v>0</v>
      </c>
      <c r="AY81" s="128">
        <f t="shared" si="88"/>
        <v>0</v>
      </c>
      <c r="AZ81" s="128">
        <f t="shared" si="88"/>
        <v>0</v>
      </c>
      <c r="BA81" s="128">
        <f t="shared" si="88"/>
        <v>0</v>
      </c>
      <c r="BB81" s="128">
        <f t="shared" si="88"/>
        <v>0</v>
      </c>
      <c r="BC81" s="128">
        <f t="shared" si="88"/>
        <v>19.210653999999998</v>
      </c>
      <c r="BD81" s="128">
        <f t="shared" si="88"/>
        <v>0</v>
      </c>
      <c r="BE81" s="128">
        <f t="shared" si="88"/>
        <v>0</v>
      </c>
      <c r="BF81" s="128">
        <f t="shared" si="88"/>
        <v>19.210653999999998</v>
      </c>
      <c r="BG81" s="128">
        <f t="shared" si="88"/>
        <v>0</v>
      </c>
      <c r="BH81" s="128">
        <f t="shared" si="88"/>
        <v>0</v>
      </c>
      <c r="BI81" s="128">
        <f t="shared" si="88"/>
        <v>0</v>
      </c>
      <c r="BJ81" s="128">
        <f t="shared" si="88"/>
        <v>0</v>
      </c>
      <c r="BK81" s="128">
        <f t="shared" si="88"/>
        <v>0</v>
      </c>
      <c r="BL81" s="128">
        <f t="shared" si="88"/>
        <v>0</v>
      </c>
      <c r="BM81" s="128">
        <f t="shared" si="88"/>
        <v>18.986753999999998</v>
      </c>
      <c r="BN81" s="128">
        <f t="shared" si="88"/>
        <v>0</v>
      </c>
      <c r="BO81" s="128">
        <f t="shared" si="88"/>
        <v>0</v>
      </c>
      <c r="BP81" s="128">
        <f t="shared" si="88"/>
        <v>18.986753999999998</v>
      </c>
      <c r="BQ81" s="128">
        <f t="shared" si="88"/>
        <v>0</v>
      </c>
      <c r="BR81" s="128">
        <f t="shared" si="88"/>
        <v>0</v>
      </c>
      <c r="BS81" s="128">
        <f t="shared" si="88"/>
        <v>0</v>
      </c>
      <c r="BT81" s="128">
        <f t="shared" si="88"/>
        <v>0</v>
      </c>
      <c r="BU81" s="128">
        <f t="shared" si="88"/>
        <v>0</v>
      </c>
      <c r="BV81" s="128">
        <f t="shared" si="88"/>
        <v>0</v>
      </c>
      <c r="BW81" s="128">
        <f t="shared" si="88"/>
        <v>18.986753999999998</v>
      </c>
      <c r="BX81" s="128">
        <f t="shared" si="88"/>
        <v>0</v>
      </c>
      <c r="BY81" s="128">
        <f t="shared" si="88"/>
        <v>0</v>
      </c>
      <c r="BZ81" s="128">
        <f t="shared" si="88"/>
        <v>18.986753999999998</v>
      </c>
      <c r="CA81" s="128">
        <f t="shared" si="88"/>
        <v>0</v>
      </c>
      <c r="CB81" s="128">
        <f t="shared" si="88"/>
        <v>0</v>
      </c>
      <c r="CC81" s="128">
        <f t="shared" si="88"/>
        <v>0</v>
      </c>
      <c r="CD81" s="128">
        <f t="shared" si="88"/>
        <v>0</v>
      </c>
      <c r="CE81" s="128">
        <f t="shared" si="88"/>
        <v>0</v>
      </c>
      <c r="CF81" s="128">
        <f t="shared" si="88"/>
        <v>0</v>
      </c>
      <c r="CG81" s="128">
        <f t="shared" si="88"/>
        <v>95.542869999999994</v>
      </c>
      <c r="CH81" s="128">
        <f t="shared" si="88"/>
        <v>0</v>
      </c>
      <c r="CI81" s="128">
        <f t="shared" si="88"/>
        <v>0</v>
      </c>
      <c r="CJ81" s="128">
        <f t="shared" si="88"/>
        <v>95.542869999999994</v>
      </c>
      <c r="CK81" s="128">
        <f t="shared" si="88"/>
        <v>0</v>
      </c>
      <c r="CL81" s="128">
        <f t="shared" si="88"/>
        <v>0</v>
      </c>
      <c r="CM81" s="128">
        <f t="shared" si="88"/>
        <v>0</v>
      </c>
      <c r="CN81" s="128">
        <f t="shared" si="88"/>
        <v>0</v>
      </c>
      <c r="CO81" s="128">
        <f>CO82</f>
        <v>0</v>
      </c>
      <c r="CP81" s="128">
        <f>CP82</f>
        <v>0</v>
      </c>
      <c r="CQ81" s="41"/>
    </row>
    <row r="82" spans="1:201" ht="18.75" x14ac:dyDescent="0.2">
      <c r="A82" s="57" t="s">
        <v>113</v>
      </c>
      <c r="B82" s="15" t="s">
        <v>54</v>
      </c>
      <c r="C82" s="16" t="s">
        <v>18</v>
      </c>
      <c r="D82" s="43" t="s">
        <v>137</v>
      </c>
      <c r="E82" s="43" t="s">
        <v>137</v>
      </c>
      <c r="F82" s="43" t="s">
        <v>137</v>
      </c>
      <c r="G82" s="43" t="s">
        <v>137</v>
      </c>
      <c r="H82" s="126">
        <f>SUM(H83:H88)</f>
        <v>0</v>
      </c>
      <c r="I82" s="126">
        <f t="shared" ref="I82:BT82" si="89">SUM(I83:I88)</f>
        <v>0</v>
      </c>
      <c r="J82" s="126">
        <f t="shared" si="89"/>
        <v>0</v>
      </c>
      <c r="K82" s="126">
        <f t="shared" si="89"/>
        <v>0</v>
      </c>
      <c r="L82" s="126">
        <f t="shared" si="89"/>
        <v>0</v>
      </c>
      <c r="M82" s="126">
        <f t="shared" si="89"/>
        <v>0</v>
      </c>
      <c r="N82" s="126">
        <f t="shared" si="89"/>
        <v>0</v>
      </c>
      <c r="O82" s="126">
        <f t="shared" si="89"/>
        <v>0</v>
      </c>
      <c r="P82" s="126">
        <f t="shared" si="89"/>
        <v>0</v>
      </c>
      <c r="Q82" s="126">
        <f t="shared" si="89"/>
        <v>113.604246</v>
      </c>
      <c r="R82" s="126">
        <f t="shared" si="89"/>
        <v>0</v>
      </c>
      <c r="S82" s="126">
        <f t="shared" si="89"/>
        <v>18.670475999999997</v>
      </c>
      <c r="T82" s="126">
        <f t="shared" si="89"/>
        <v>113.604246</v>
      </c>
      <c r="U82" s="126">
        <f t="shared" si="89"/>
        <v>0</v>
      </c>
      <c r="V82" s="126">
        <f t="shared" si="89"/>
        <v>0</v>
      </c>
      <c r="W82" s="126">
        <f t="shared" si="89"/>
        <v>0</v>
      </c>
      <c r="X82" s="126">
        <f t="shared" si="89"/>
        <v>0</v>
      </c>
      <c r="Y82" s="126">
        <f t="shared" si="89"/>
        <v>18.670475999999997</v>
      </c>
      <c r="Z82" s="126">
        <f t="shared" si="89"/>
        <v>0</v>
      </c>
      <c r="AA82" s="126">
        <f t="shared" si="89"/>
        <v>0</v>
      </c>
      <c r="AB82" s="126">
        <f t="shared" si="89"/>
        <v>18.670475999999997</v>
      </c>
      <c r="AC82" s="126">
        <f t="shared" si="89"/>
        <v>0</v>
      </c>
      <c r="AD82" s="126">
        <f t="shared" si="89"/>
        <v>18.670475999999997</v>
      </c>
      <c r="AE82" s="126">
        <f t="shared" si="89"/>
        <v>0</v>
      </c>
      <c r="AF82" s="126">
        <f t="shared" si="89"/>
        <v>0</v>
      </c>
      <c r="AG82" s="126">
        <f t="shared" si="89"/>
        <v>18.670475999999997</v>
      </c>
      <c r="AH82" s="126">
        <f t="shared" si="89"/>
        <v>0</v>
      </c>
      <c r="AI82" s="126">
        <f t="shared" si="89"/>
        <v>18.986753999999998</v>
      </c>
      <c r="AJ82" s="126">
        <f t="shared" si="89"/>
        <v>0</v>
      </c>
      <c r="AK82" s="126">
        <f t="shared" si="89"/>
        <v>0</v>
      </c>
      <c r="AL82" s="126">
        <f t="shared" si="89"/>
        <v>18.986753999999998</v>
      </c>
      <c r="AM82" s="126">
        <f t="shared" si="89"/>
        <v>0</v>
      </c>
      <c r="AN82" s="126">
        <f t="shared" si="89"/>
        <v>0</v>
      </c>
      <c r="AO82" s="126">
        <f t="shared" si="89"/>
        <v>0</v>
      </c>
      <c r="AP82" s="126">
        <f t="shared" si="89"/>
        <v>0</v>
      </c>
      <c r="AQ82" s="126">
        <f t="shared" si="89"/>
        <v>0</v>
      </c>
      <c r="AR82" s="126">
        <f t="shared" si="89"/>
        <v>0</v>
      </c>
      <c r="AS82" s="126">
        <f t="shared" si="89"/>
        <v>19.371953999999999</v>
      </c>
      <c r="AT82" s="126">
        <f t="shared" si="89"/>
        <v>0</v>
      </c>
      <c r="AU82" s="126">
        <f t="shared" si="89"/>
        <v>0</v>
      </c>
      <c r="AV82" s="126">
        <f t="shared" si="89"/>
        <v>19.371953999999999</v>
      </c>
      <c r="AW82" s="126">
        <f t="shared" si="89"/>
        <v>0</v>
      </c>
      <c r="AX82" s="126">
        <f t="shared" si="89"/>
        <v>0</v>
      </c>
      <c r="AY82" s="126">
        <f t="shared" si="89"/>
        <v>0</v>
      </c>
      <c r="AZ82" s="126">
        <f t="shared" si="89"/>
        <v>0</v>
      </c>
      <c r="BA82" s="126">
        <f t="shared" si="89"/>
        <v>0</v>
      </c>
      <c r="BB82" s="126">
        <f t="shared" si="89"/>
        <v>0</v>
      </c>
      <c r="BC82" s="126">
        <f t="shared" si="89"/>
        <v>19.210653999999998</v>
      </c>
      <c r="BD82" s="126">
        <f t="shared" si="89"/>
        <v>0</v>
      </c>
      <c r="BE82" s="126">
        <f t="shared" si="89"/>
        <v>0</v>
      </c>
      <c r="BF82" s="126">
        <f t="shared" si="89"/>
        <v>19.210653999999998</v>
      </c>
      <c r="BG82" s="126">
        <f t="shared" si="89"/>
        <v>0</v>
      </c>
      <c r="BH82" s="126">
        <f t="shared" si="89"/>
        <v>0</v>
      </c>
      <c r="BI82" s="126">
        <f t="shared" si="89"/>
        <v>0</v>
      </c>
      <c r="BJ82" s="126">
        <f t="shared" si="89"/>
        <v>0</v>
      </c>
      <c r="BK82" s="126">
        <f t="shared" si="89"/>
        <v>0</v>
      </c>
      <c r="BL82" s="126">
        <f t="shared" si="89"/>
        <v>0</v>
      </c>
      <c r="BM82" s="126">
        <f t="shared" si="89"/>
        <v>18.986753999999998</v>
      </c>
      <c r="BN82" s="126">
        <f t="shared" si="89"/>
        <v>0</v>
      </c>
      <c r="BO82" s="126">
        <f t="shared" si="89"/>
        <v>0</v>
      </c>
      <c r="BP82" s="126">
        <f t="shared" si="89"/>
        <v>18.986753999999998</v>
      </c>
      <c r="BQ82" s="126">
        <f t="shared" si="89"/>
        <v>0</v>
      </c>
      <c r="BR82" s="126">
        <f t="shared" si="89"/>
        <v>0</v>
      </c>
      <c r="BS82" s="126">
        <f t="shared" si="89"/>
        <v>0</v>
      </c>
      <c r="BT82" s="126">
        <f t="shared" si="89"/>
        <v>0</v>
      </c>
      <c r="BU82" s="126">
        <f t="shared" ref="BU82:CP82" si="90">SUM(BU83:BU88)</f>
        <v>0</v>
      </c>
      <c r="BV82" s="126">
        <f t="shared" si="90"/>
        <v>0</v>
      </c>
      <c r="BW82" s="126">
        <f t="shared" si="90"/>
        <v>18.986753999999998</v>
      </c>
      <c r="BX82" s="126">
        <f t="shared" si="90"/>
        <v>0</v>
      </c>
      <c r="BY82" s="126">
        <f t="shared" si="90"/>
        <v>0</v>
      </c>
      <c r="BZ82" s="126">
        <f t="shared" si="90"/>
        <v>18.986753999999998</v>
      </c>
      <c r="CA82" s="126">
        <f t="shared" si="90"/>
        <v>0</v>
      </c>
      <c r="CB82" s="126">
        <f t="shared" si="90"/>
        <v>0</v>
      </c>
      <c r="CC82" s="126">
        <f t="shared" si="90"/>
        <v>0</v>
      </c>
      <c r="CD82" s="126">
        <f t="shared" si="90"/>
        <v>0</v>
      </c>
      <c r="CE82" s="126">
        <f t="shared" si="90"/>
        <v>0</v>
      </c>
      <c r="CF82" s="126">
        <f t="shared" si="90"/>
        <v>0</v>
      </c>
      <c r="CG82" s="126">
        <f t="shared" si="90"/>
        <v>95.542869999999994</v>
      </c>
      <c r="CH82" s="126">
        <f t="shared" si="90"/>
        <v>0</v>
      </c>
      <c r="CI82" s="126">
        <f t="shared" si="90"/>
        <v>0</v>
      </c>
      <c r="CJ82" s="126">
        <f t="shared" si="90"/>
        <v>95.542869999999994</v>
      </c>
      <c r="CK82" s="126">
        <f t="shared" si="90"/>
        <v>0</v>
      </c>
      <c r="CL82" s="126">
        <f t="shared" si="90"/>
        <v>0</v>
      </c>
      <c r="CM82" s="126">
        <f t="shared" si="90"/>
        <v>0</v>
      </c>
      <c r="CN82" s="126">
        <f t="shared" si="90"/>
        <v>0</v>
      </c>
      <c r="CO82" s="126">
        <f t="shared" si="90"/>
        <v>0</v>
      </c>
      <c r="CP82" s="126">
        <f t="shared" si="90"/>
        <v>0</v>
      </c>
      <c r="CQ82" s="17" t="s">
        <v>137</v>
      </c>
    </row>
    <row r="83" spans="1:201" s="24" customFormat="1" ht="47.25" x14ac:dyDescent="0.2">
      <c r="A83" s="72" t="s">
        <v>294</v>
      </c>
      <c r="B83" s="84" t="s">
        <v>295</v>
      </c>
      <c r="C83" s="72" t="s">
        <v>296</v>
      </c>
      <c r="D83" s="67" t="s">
        <v>46</v>
      </c>
      <c r="E83" s="73">
        <v>2026</v>
      </c>
      <c r="F83" s="73">
        <v>2030</v>
      </c>
      <c r="G83" s="73" t="s">
        <v>137</v>
      </c>
      <c r="H83" s="25">
        <v>0</v>
      </c>
      <c r="I83" s="25">
        <v>0</v>
      </c>
      <c r="J83" s="67" t="s">
        <v>19</v>
      </c>
      <c r="K83" s="25" t="s">
        <v>19</v>
      </c>
      <c r="L83" s="25" t="s">
        <v>19</v>
      </c>
      <c r="M83" s="26" t="s">
        <v>19</v>
      </c>
      <c r="N83" s="132">
        <v>0</v>
      </c>
      <c r="O83" s="132">
        <v>0</v>
      </c>
      <c r="P83" s="130">
        <v>0</v>
      </c>
      <c r="Q83" s="130">
        <v>58.561800000000005</v>
      </c>
      <c r="R83" s="130" t="s">
        <v>19</v>
      </c>
      <c r="S83" s="130" t="s">
        <v>19</v>
      </c>
      <c r="T83" s="130">
        <f t="shared" ref="T83:T85" si="91">Q83</f>
        <v>58.561800000000005</v>
      </c>
      <c r="U83" s="130" t="s">
        <v>19</v>
      </c>
      <c r="V83" s="130">
        <v>0</v>
      </c>
      <c r="W83" s="130">
        <v>0</v>
      </c>
      <c r="X83" s="130">
        <v>0</v>
      </c>
      <c r="Y83" s="130">
        <f t="shared" ref="Y83:Y88" si="92">Z83+AA83+AB83+AC83</f>
        <v>0</v>
      </c>
      <c r="Z83" s="137">
        <v>0</v>
      </c>
      <c r="AA83" s="137">
        <v>0</v>
      </c>
      <c r="AB83" s="130">
        <v>0</v>
      </c>
      <c r="AC83" s="142">
        <v>0</v>
      </c>
      <c r="AD83" s="130">
        <f t="shared" ref="AD83:AD85" si="93">AE83+AF83+AG83+AH83</f>
        <v>0</v>
      </c>
      <c r="AE83" s="137">
        <v>0</v>
      </c>
      <c r="AF83" s="137">
        <v>0</v>
      </c>
      <c r="AG83" s="142">
        <v>0</v>
      </c>
      <c r="AH83" s="142">
        <v>0</v>
      </c>
      <c r="AI83" s="130">
        <v>11.71236</v>
      </c>
      <c r="AJ83" s="137">
        <v>0</v>
      </c>
      <c r="AK83" s="137">
        <v>0</v>
      </c>
      <c r="AL83" s="130">
        <v>11.71236</v>
      </c>
      <c r="AM83" s="142">
        <v>0</v>
      </c>
      <c r="AN83" s="130">
        <f t="shared" ref="AN83:AN85" si="94">AO83+AP83+AQ83+AR83</f>
        <v>0</v>
      </c>
      <c r="AO83" s="137">
        <v>0</v>
      </c>
      <c r="AP83" s="137">
        <v>0</v>
      </c>
      <c r="AQ83" s="142">
        <v>0</v>
      </c>
      <c r="AR83" s="142">
        <v>0</v>
      </c>
      <c r="AS83" s="130">
        <v>11.71236</v>
      </c>
      <c r="AT83" s="137">
        <v>0</v>
      </c>
      <c r="AU83" s="137">
        <v>0</v>
      </c>
      <c r="AV83" s="130">
        <v>11.71236</v>
      </c>
      <c r="AW83" s="142">
        <v>0</v>
      </c>
      <c r="AX83" s="130">
        <f t="shared" ref="AX83:AX85" si="95">AY83+AZ83+BA83+BB83</f>
        <v>0</v>
      </c>
      <c r="AY83" s="137">
        <v>0</v>
      </c>
      <c r="AZ83" s="137">
        <v>0</v>
      </c>
      <c r="BA83" s="142">
        <v>0</v>
      </c>
      <c r="BB83" s="142">
        <v>0</v>
      </c>
      <c r="BC83" s="130">
        <v>11.71236</v>
      </c>
      <c r="BD83" s="137">
        <v>0</v>
      </c>
      <c r="BE83" s="137">
        <v>0</v>
      </c>
      <c r="BF83" s="130">
        <f t="shared" ref="BF83:BF85" si="96">BC83</f>
        <v>11.71236</v>
      </c>
      <c r="BG83" s="142">
        <v>0</v>
      </c>
      <c r="BH83" s="130">
        <f t="shared" ref="BH83:BH85" si="97">BI83+BJ83+BK83+BL83</f>
        <v>0</v>
      </c>
      <c r="BI83" s="137">
        <v>0</v>
      </c>
      <c r="BJ83" s="137">
        <v>0</v>
      </c>
      <c r="BK83" s="142">
        <v>0</v>
      </c>
      <c r="BL83" s="142">
        <v>0</v>
      </c>
      <c r="BM83" s="130">
        <v>11.71236</v>
      </c>
      <c r="BN83" s="137">
        <v>0</v>
      </c>
      <c r="BO83" s="137">
        <v>0</v>
      </c>
      <c r="BP83" s="130">
        <v>11.71236</v>
      </c>
      <c r="BQ83" s="142">
        <v>0</v>
      </c>
      <c r="BR83" s="130">
        <f t="shared" ref="BR83:BR85" si="98">BS83+BT83+BU83+BV83</f>
        <v>0</v>
      </c>
      <c r="BS83" s="137">
        <v>0</v>
      </c>
      <c r="BT83" s="137">
        <v>0</v>
      </c>
      <c r="BU83" s="142">
        <v>0</v>
      </c>
      <c r="BV83" s="142">
        <v>0</v>
      </c>
      <c r="BW83" s="130">
        <v>11.71236</v>
      </c>
      <c r="BX83" s="137">
        <v>0</v>
      </c>
      <c r="BY83" s="137">
        <v>0</v>
      </c>
      <c r="BZ83" s="130">
        <v>11.71236</v>
      </c>
      <c r="CA83" s="142">
        <v>0</v>
      </c>
      <c r="CB83" s="130">
        <f t="shared" ref="CB83:CB85" si="99">CC83+CD83+CE83+CF83</f>
        <v>0</v>
      </c>
      <c r="CC83" s="137">
        <v>0</v>
      </c>
      <c r="CD83" s="137">
        <v>0</v>
      </c>
      <c r="CE83" s="142">
        <v>0</v>
      </c>
      <c r="CF83" s="142">
        <v>0</v>
      </c>
      <c r="CG83" s="130">
        <f t="shared" ref="CG83:CG88" si="100">CH83+CI83+CJ83+CK83</f>
        <v>58.561800000000005</v>
      </c>
      <c r="CH83" s="137">
        <f>BX83+BN83+BD83+AT83+Z83+AJ83</f>
        <v>0</v>
      </c>
      <c r="CI83" s="137">
        <f t="shared" ref="CI83:CI85" si="101">BY83+BO83+BE83+AU83+AA83+AK83</f>
        <v>0</v>
      </c>
      <c r="CJ83" s="137">
        <f t="shared" ref="CJ83:CJ88" si="102">BZ83+BP83+BF83+AV83+AL83</f>
        <v>58.561800000000005</v>
      </c>
      <c r="CK83" s="137">
        <f t="shared" ref="CK83:CK85" si="103">CA83+BQ83+BG83+AW83+AC83+AM83</f>
        <v>0</v>
      </c>
      <c r="CL83" s="137">
        <f t="shared" ref="CL83:CL85" si="104">CP83+CO83+CN83+CM83</f>
        <v>0</v>
      </c>
      <c r="CM83" s="137">
        <f>CC83+BS83+BI83+AY83+AE83+AO83</f>
        <v>0</v>
      </c>
      <c r="CN83" s="137">
        <f t="shared" ref="CN83:CN85" si="105">CD83+BT83+BJ83+AZ83+AF83+AP83</f>
        <v>0</v>
      </c>
      <c r="CO83" s="137">
        <f t="shared" ref="CO83:CO88" si="106">CE83+BU83+BK83+BA83+AQ83</f>
        <v>0</v>
      </c>
      <c r="CP83" s="137">
        <f t="shared" ref="CP83:CP85" si="107">CF83+BV83+BL83+BB83+AH83+AR83</f>
        <v>0</v>
      </c>
      <c r="CQ83" s="19" t="s">
        <v>137</v>
      </c>
      <c r="CR83" s="71"/>
      <c r="CS83" s="71"/>
      <c r="CT83" s="71"/>
      <c r="CU83" s="71"/>
      <c r="CV83" s="71"/>
      <c r="CW83" s="71"/>
      <c r="CX83" s="71"/>
      <c r="CY83" s="71"/>
      <c r="CZ83" s="71"/>
      <c r="DA83" s="71"/>
      <c r="DB83" s="71"/>
      <c r="DC83" s="71"/>
      <c r="DD83" s="71"/>
      <c r="DE83" s="71"/>
      <c r="DF83" s="71"/>
      <c r="DG83" s="71"/>
      <c r="DH83" s="71"/>
      <c r="DI83" s="71"/>
      <c r="DJ83" s="71"/>
      <c r="DK83" s="71"/>
      <c r="DL83" s="71"/>
      <c r="DM83" s="71"/>
      <c r="DN83" s="71"/>
      <c r="DO83" s="71"/>
      <c r="DP83" s="71"/>
      <c r="DQ83" s="71"/>
      <c r="DR83" s="71"/>
      <c r="DS83" s="71"/>
      <c r="DT83" s="71"/>
      <c r="DU83" s="71"/>
      <c r="DV83" s="71"/>
      <c r="DW83" s="71"/>
      <c r="DX83" s="71"/>
      <c r="DY83" s="71"/>
      <c r="DZ83" s="71"/>
      <c r="EA83" s="71"/>
      <c r="EB83" s="71"/>
      <c r="EC83" s="71"/>
      <c r="ED83" s="71"/>
      <c r="EE83" s="71"/>
      <c r="EF83" s="71"/>
      <c r="EG83" s="71"/>
      <c r="EH83" s="71"/>
      <c r="EI83" s="71"/>
      <c r="EJ83" s="71"/>
      <c r="EK83" s="71"/>
      <c r="EL83" s="71"/>
      <c r="EM83" s="71"/>
      <c r="EN83" s="71"/>
      <c r="EO83" s="71"/>
      <c r="EP83" s="71"/>
      <c r="EQ83" s="71"/>
      <c r="ER83" s="71"/>
      <c r="ES83" s="71"/>
      <c r="ET83" s="71"/>
      <c r="EU83" s="71"/>
      <c r="EV83" s="71"/>
      <c r="EW83" s="71"/>
      <c r="EX83" s="71"/>
      <c r="EY83" s="71"/>
      <c r="EZ83" s="71"/>
      <c r="FA83" s="71"/>
      <c r="FB83" s="71"/>
      <c r="FC83" s="71"/>
      <c r="FD83" s="71"/>
      <c r="FE83" s="71"/>
      <c r="FF83" s="71"/>
      <c r="FG83" s="71"/>
      <c r="FH83" s="71"/>
      <c r="FI83" s="71"/>
      <c r="FJ83" s="71"/>
      <c r="FK83" s="71"/>
      <c r="FL83" s="71"/>
      <c r="FM83" s="71"/>
      <c r="FN83" s="71"/>
      <c r="FO83" s="71"/>
      <c r="FP83" s="71"/>
      <c r="FQ83" s="71"/>
      <c r="FR83" s="71"/>
      <c r="FS83" s="71"/>
      <c r="FT83" s="71"/>
      <c r="FU83" s="71"/>
      <c r="FV83" s="71"/>
      <c r="FW83" s="71"/>
      <c r="FX83" s="71"/>
      <c r="FY83" s="71"/>
      <c r="FZ83" s="71"/>
      <c r="GA83" s="71"/>
      <c r="GB83" s="71"/>
      <c r="GC83" s="71"/>
      <c r="GD83" s="71"/>
      <c r="GE83" s="71"/>
      <c r="GF83" s="71"/>
      <c r="GG83" s="71"/>
      <c r="GH83" s="71"/>
      <c r="GI83" s="71"/>
      <c r="GJ83" s="71"/>
      <c r="GK83" s="71"/>
      <c r="GL83" s="71"/>
      <c r="GM83" s="71"/>
      <c r="GN83" s="71"/>
      <c r="GO83" s="71"/>
      <c r="GP83" s="71"/>
      <c r="GQ83" s="71"/>
      <c r="GR83" s="71"/>
      <c r="GS83" s="71"/>
    </row>
    <row r="84" spans="1:201" s="24" customFormat="1" ht="47.25" x14ac:dyDescent="0.2">
      <c r="A84" s="72" t="s">
        <v>297</v>
      </c>
      <c r="B84" s="84" t="s">
        <v>298</v>
      </c>
      <c r="C84" s="72" t="s">
        <v>299</v>
      </c>
      <c r="D84" s="67" t="s">
        <v>46</v>
      </c>
      <c r="E84" s="73">
        <v>2026</v>
      </c>
      <c r="F84" s="73">
        <v>2030</v>
      </c>
      <c r="G84" s="73" t="s">
        <v>137</v>
      </c>
      <c r="H84" s="25">
        <v>0</v>
      </c>
      <c r="I84" s="25">
        <v>0</v>
      </c>
      <c r="J84" s="67" t="s">
        <v>19</v>
      </c>
      <c r="K84" s="25" t="s">
        <v>19</v>
      </c>
      <c r="L84" s="25" t="s">
        <v>19</v>
      </c>
      <c r="M84" s="26" t="s">
        <v>19</v>
      </c>
      <c r="N84" s="132">
        <v>0</v>
      </c>
      <c r="O84" s="132">
        <v>0</v>
      </c>
      <c r="P84" s="130">
        <v>0</v>
      </c>
      <c r="Q84" s="130">
        <v>34.263449999999992</v>
      </c>
      <c r="R84" s="130" t="s">
        <v>19</v>
      </c>
      <c r="S84" s="130" t="s">
        <v>19</v>
      </c>
      <c r="T84" s="130">
        <f t="shared" si="91"/>
        <v>34.263449999999992</v>
      </c>
      <c r="U84" s="130" t="s">
        <v>19</v>
      </c>
      <c r="V84" s="130">
        <v>0</v>
      </c>
      <c r="W84" s="130">
        <v>0</v>
      </c>
      <c r="X84" s="130">
        <v>0</v>
      </c>
      <c r="Y84" s="130">
        <f t="shared" si="92"/>
        <v>0</v>
      </c>
      <c r="Z84" s="137">
        <v>0</v>
      </c>
      <c r="AA84" s="137">
        <v>0</v>
      </c>
      <c r="AB84" s="130">
        <v>0</v>
      </c>
      <c r="AC84" s="142">
        <v>0</v>
      </c>
      <c r="AD84" s="130">
        <f t="shared" si="93"/>
        <v>0</v>
      </c>
      <c r="AE84" s="137">
        <v>0</v>
      </c>
      <c r="AF84" s="137">
        <v>0</v>
      </c>
      <c r="AG84" s="142">
        <v>0</v>
      </c>
      <c r="AH84" s="142">
        <v>0</v>
      </c>
      <c r="AI84" s="130">
        <v>6.8526899999999991</v>
      </c>
      <c r="AJ84" s="137">
        <v>0</v>
      </c>
      <c r="AK84" s="137">
        <v>0</v>
      </c>
      <c r="AL84" s="130">
        <v>6.8526899999999991</v>
      </c>
      <c r="AM84" s="142">
        <v>0</v>
      </c>
      <c r="AN84" s="130">
        <f t="shared" si="94"/>
        <v>0</v>
      </c>
      <c r="AO84" s="137">
        <v>0</v>
      </c>
      <c r="AP84" s="137">
        <v>0</v>
      </c>
      <c r="AQ84" s="142">
        <v>0</v>
      </c>
      <c r="AR84" s="142">
        <v>0</v>
      </c>
      <c r="AS84" s="130">
        <v>6.8526899999999991</v>
      </c>
      <c r="AT84" s="137">
        <v>0</v>
      </c>
      <c r="AU84" s="137">
        <v>0</v>
      </c>
      <c r="AV84" s="130">
        <v>6.8526899999999991</v>
      </c>
      <c r="AW84" s="142">
        <v>0</v>
      </c>
      <c r="AX84" s="130">
        <f t="shared" si="95"/>
        <v>0</v>
      </c>
      <c r="AY84" s="137">
        <v>0</v>
      </c>
      <c r="AZ84" s="137">
        <v>0</v>
      </c>
      <c r="BA84" s="142">
        <v>0</v>
      </c>
      <c r="BB84" s="142">
        <v>0</v>
      </c>
      <c r="BC84" s="130">
        <v>6.8526899999999991</v>
      </c>
      <c r="BD84" s="137">
        <v>0</v>
      </c>
      <c r="BE84" s="137">
        <v>0</v>
      </c>
      <c r="BF84" s="130">
        <f t="shared" si="96"/>
        <v>6.8526899999999991</v>
      </c>
      <c r="BG84" s="142">
        <v>0</v>
      </c>
      <c r="BH84" s="130">
        <f t="shared" si="97"/>
        <v>0</v>
      </c>
      <c r="BI84" s="137">
        <v>0</v>
      </c>
      <c r="BJ84" s="137">
        <v>0</v>
      </c>
      <c r="BK84" s="142">
        <v>0</v>
      </c>
      <c r="BL84" s="142">
        <v>0</v>
      </c>
      <c r="BM84" s="130">
        <v>6.8526899999999991</v>
      </c>
      <c r="BN84" s="137">
        <v>0</v>
      </c>
      <c r="BO84" s="137">
        <v>0</v>
      </c>
      <c r="BP84" s="130">
        <v>6.8526899999999991</v>
      </c>
      <c r="BQ84" s="142">
        <v>0</v>
      </c>
      <c r="BR84" s="130">
        <f t="shared" si="98"/>
        <v>0</v>
      </c>
      <c r="BS84" s="137">
        <v>0</v>
      </c>
      <c r="BT84" s="137">
        <v>0</v>
      </c>
      <c r="BU84" s="142">
        <v>0</v>
      </c>
      <c r="BV84" s="142">
        <v>0</v>
      </c>
      <c r="BW84" s="130">
        <v>6.8526899999999991</v>
      </c>
      <c r="BX84" s="137">
        <v>0</v>
      </c>
      <c r="BY84" s="137">
        <v>0</v>
      </c>
      <c r="BZ84" s="130">
        <v>6.8526899999999991</v>
      </c>
      <c r="CA84" s="142">
        <v>0</v>
      </c>
      <c r="CB84" s="130">
        <f t="shared" si="99"/>
        <v>0</v>
      </c>
      <c r="CC84" s="137">
        <v>0</v>
      </c>
      <c r="CD84" s="137">
        <v>0</v>
      </c>
      <c r="CE84" s="142">
        <v>0</v>
      </c>
      <c r="CF84" s="142">
        <v>0</v>
      </c>
      <c r="CG84" s="130">
        <f t="shared" si="100"/>
        <v>34.263449999999992</v>
      </c>
      <c r="CH84" s="137">
        <f>BX84+BN84+BD84+AT84+Z84+AJ84</f>
        <v>0</v>
      </c>
      <c r="CI84" s="137">
        <f t="shared" si="101"/>
        <v>0</v>
      </c>
      <c r="CJ84" s="137">
        <f t="shared" si="102"/>
        <v>34.263449999999992</v>
      </c>
      <c r="CK84" s="137">
        <f t="shared" si="103"/>
        <v>0</v>
      </c>
      <c r="CL84" s="137">
        <f t="shared" si="104"/>
        <v>0</v>
      </c>
      <c r="CM84" s="137">
        <f>CC84+BS84+BI84+AY84+AE84+AO84</f>
        <v>0</v>
      </c>
      <c r="CN84" s="137">
        <f t="shared" si="105"/>
        <v>0</v>
      </c>
      <c r="CO84" s="137">
        <f t="shared" si="106"/>
        <v>0</v>
      </c>
      <c r="CP84" s="137">
        <f t="shared" si="107"/>
        <v>0</v>
      </c>
      <c r="CQ84" s="19" t="s">
        <v>137</v>
      </c>
      <c r="CR84" s="71"/>
      <c r="CS84" s="71"/>
      <c r="CT84" s="71"/>
      <c r="CU84" s="71"/>
      <c r="CV84" s="71"/>
      <c r="CW84" s="71"/>
      <c r="CX84" s="71"/>
      <c r="CY84" s="71"/>
      <c r="CZ84" s="71"/>
      <c r="DA84" s="71"/>
      <c r="DB84" s="71"/>
      <c r="DC84" s="71"/>
      <c r="DD84" s="71"/>
      <c r="DE84" s="71"/>
      <c r="DF84" s="71"/>
      <c r="DG84" s="71"/>
      <c r="DH84" s="71"/>
      <c r="DI84" s="71"/>
      <c r="DJ84" s="71"/>
      <c r="DK84" s="71"/>
      <c r="DL84" s="71"/>
      <c r="DM84" s="71"/>
      <c r="DN84" s="71"/>
      <c r="DO84" s="71"/>
      <c r="DP84" s="71"/>
      <c r="DQ84" s="71"/>
      <c r="DR84" s="71"/>
      <c r="DS84" s="71"/>
      <c r="DT84" s="71"/>
      <c r="DU84" s="71"/>
      <c r="DV84" s="71"/>
      <c r="DW84" s="71"/>
      <c r="DX84" s="71"/>
      <c r="DY84" s="71"/>
      <c r="DZ84" s="71"/>
      <c r="EA84" s="71"/>
      <c r="EB84" s="71"/>
      <c r="EC84" s="71"/>
      <c r="ED84" s="71"/>
      <c r="EE84" s="71"/>
      <c r="EF84" s="71"/>
      <c r="EG84" s="71"/>
      <c r="EH84" s="71"/>
      <c r="EI84" s="71"/>
      <c r="EJ84" s="71"/>
      <c r="EK84" s="71"/>
      <c r="EL84" s="71"/>
      <c r="EM84" s="71"/>
      <c r="EN84" s="71"/>
      <c r="EO84" s="71"/>
      <c r="EP84" s="71"/>
      <c r="EQ84" s="71"/>
      <c r="ER84" s="71"/>
      <c r="ES84" s="71"/>
      <c r="ET84" s="71"/>
      <c r="EU84" s="71"/>
      <c r="EV84" s="71"/>
      <c r="EW84" s="71"/>
      <c r="EX84" s="71"/>
      <c r="EY84" s="71"/>
      <c r="EZ84" s="71"/>
      <c r="FA84" s="71"/>
      <c r="FB84" s="71"/>
      <c r="FC84" s="71"/>
      <c r="FD84" s="71"/>
      <c r="FE84" s="71"/>
      <c r="FF84" s="71"/>
      <c r="FG84" s="71"/>
      <c r="FH84" s="71"/>
      <c r="FI84" s="71"/>
      <c r="FJ84" s="71"/>
      <c r="FK84" s="71"/>
      <c r="FL84" s="71"/>
      <c r="FM84" s="71"/>
      <c r="FN84" s="71"/>
      <c r="FO84" s="71"/>
      <c r="FP84" s="71"/>
      <c r="FQ84" s="71"/>
      <c r="FR84" s="71"/>
      <c r="FS84" s="71"/>
      <c r="FT84" s="71"/>
      <c r="FU84" s="71"/>
      <c r="FV84" s="71"/>
      <c r="FW84" s="71"/>
      <c r="FX84" s="71"/>
      <c r="FY84" s="71"/>
      <c r="FZ84" s="71"/>
      <c r="GA84" s="71"/>
      <c r="GB84" s="71"/>
      <c r="GC84" s="71"/>
      <c r="GD84" s="71"/>
      <c r="GE84" s="71"/>
      <c r="GF84" s="71"/>
      <c r="GG84" s="71"/>
      <c r="GH84" s="71"/>
      <c r="GI84" s="71"/>
      <c r="GJ84" s="71"/>
      <c r="GK84" s="71"/>
      <c r="GL84" s="71"/>
      <c r="GM84" s="71"/>
      <c r="GN84" s="71"/>
      <c r="GO84" s="71"/>
      <c r="GP84" s="71"/>
      <c r="GQ84" s="71"/>
      <c r="GR84" s="71"/>
      <c r="GS84" s="71"/>
    </row>
    <row r="85" spans="1:201" s="24" customFormat="1" ht="63" x14ac:dyDescent="0.2">
      <c r="A85" s="72" t="s">
        <v>300</v>
      </c>
      <c r="B85" s="84" t="s">
        <v>301</v>
      </c>
      <c r="C85" s="72" t="s">
        <v>302</v>
      </c>
      <c r="D85" s="67" t="s">
        <v>46</v>
      </c>
      <c r="E85" s="73">
        <v>2026</v>
      </c>
      <c r="F85" s="73">
        <v>2030</v>
      </c>
      <c r="G85" s="73" t="s">
        <v>137</v>
      </c>
      <c r="H85" s="25">
        <v>0</v>
      </c>
      <c r="I85" s="25">
        <v>0</v>
      </c>
      <c r="J85" s="67" t="s">
        <v>19</v>
      </c>
      <c r="K85" s="25" t="s">
        <v>19</v>
      </c>
      <c r="L85" s="25" t="s">
        <v>19</v>
      </c>
      <c r="M85" s="26" t="s">
        <v>19</v>
      </c>
      <c r="N85" s="132">
        <v>0</v>
      </c>
      <c r="O85" s="132">
        <v>0</v>
      </c>
      <c r="P85" s="130">
        <v>0</v>
      </c>
      <c r="Q85" s="130">
        <v>2.1085199999999999</v>
      </c>
      <c r="R85" s="130" t="s">
        <v>19</v>
      </c>
      <c r="S85" s="130" t="s">
        <v>19</v>
      </c>
      <c r="T85" s="130">
        <f t="shared" si="91"/>
        <v>2.1085199999999999</v>
      </c>
      <c r="U85" s="130" t="s">
        <v>19</v>
      </c>
      <c r="V85" s="130">
        <v>0</v>
      </c>
      <c r="W85" s="130">
        <v>0</v>
      </c>
      <c r="X85" s="130">
        <v>0</v>
      </c>
      <c r="Y85" s="130">
        <f t="shared" si="92"/>
        <v>0</v>
      </c>
      <c r="Z85" s="137">
        <v>0</v>
      </c>
      <c r="AA85" s="137">
        <v>0</v>
      </c>
      <c r="AB85" s="130">
        <v>0</v>
      </c>
      <c r="AC85" s="142">
        <v>0</v>
      </c>
      <c r="AD85" s="130">
        <f t="shared" si="93"/>
        <v>0</v>
      </c>
      <c r="AE85" s="137">
        <v>0</v>
      </c>
      <c r="AF85" s="137">
        <v>0</v>
      </c>
      <c r="AG85" s="142">
        <v>0</v>
      </c>
      <c r="AH85" s="142">
        <v>0</v>
      </c>
      <c r="AI85" s="130">
        <v>0.42170400000000002</v>
      </c>
      <c r="AJ85" s="137">
        <v>0</v>
      </c>
      <c r="AK85" s="137">
        <v>0</v>
      </c>
      <c r="AL85" s="130">
        <v>0.42170400000000002</v>
      </c>
      <c r="AM85" s="142">
        <v>0</v>
      </c>
      <c r="AN85" s="130">
        <f t="shared" si="94"/>
        <v>0</v>
      </c>
      <c r="AO85" s="137">
        <v>0</v>
      </c>
      <c r="AP85" s="137">
        <v>0</v>
      </c>
      <c r="AQ85" s="142">
        <v>0</v>
      </c>
      <c r="AR85" s="142">
        <v>0</v>
      </c>
      <c r="AS85" s="130">
        <v>0.80690399999999995</v>
      </c>
      <c r="AT85" s="137">
        <v>0</v>
      </c>
      <c r="AU85" s="137">
        <v>0</v>
      </c>
      <c r="AV85" s="130">
        <v>0.80690399999999995</v>
      </c>
      <c r="AW85" s="142">
        <v>0</v>
      </c>
      <c r="AX85" s="130">
        <f t="shared" si="95"/>
        <v>0</v>
      </c>
      <c r="AY85" s="137">
        <v>0</v>
      </c>
      <c r="AZ85" s="137">
        <v>0</v>
      </c>
      <c r="BA85" s="142">
        <v>0</v>
      </c>
      <c r="BB85" s="142">
        <v>0</v>
      </c>
      <c r="BC85" s="130">
        <v>0.64560400000000007</v>
      </c>
      <c r="BD85" s="137">
        <v>0</v>
      </c>
      <c r="BE85" s="137">
        <v>0</v>
      </c>
      <c r="BF85" s="130">
        <f t="shared" si="96"/>
        <v>0.64560400000000007</v>
      </c>
      <c r="BG85" s="142">
        <v>0</v>
      </c>
      <c r="BH85" s="130">
        <f t="shared" si="97"/>
        <v>0</v>
      </c>
      <c r="BI85" s="137">
        <v>0</v>
      </c>
      <c r="BJ85" s="137">
        <v>0</v>
      </c>
      <c r="BK85" s="142">
        <v>0</v>
      </c>
      <c r="BL85" s="142">
        <v>0</v>
      </c>
      <c r="BM85" s="130">
        <v>0.42170400000000002</v>
      </c>
      <c r="BN85" s="137">
        <v>0</v>
      </c>
      <c r="BO85" s="137">
        <v>0</v>
      </c>
      <c r="BP85" s="130">
        <v>0.42170400000000002</v>
      </c>
      <c r="BQ85" s="142">
        <v>0</v>
      </c>
      <c r="BR85" s="130">
        <f t="shared" si="98"/>
        <v>0</v>
      </c>
      <c r="BS85" s="137">
        <v>0</v>
      </c>
      <c r="BT85" s="137">
        <v>0</v>
      </c>
      <c r="BU85" s="142">
        <v>0</v>
      </c>
      <c r="BV85" s="142">
        <v>0</v>
      </c>
      <c r="BW85" s="130">
        <v>0.42170400000000002</v>
      </c>
      <c r="BX85" s="137">
        <v>0</v>
      </c>
      <c r="BY85" s="137">
        <v>0</v>
      </c>
      <c r="BZ85" s="130">
        <v>0.42170400000000002</v>
      </c>
      <c r="CA85" s="142">
        <v>0</v>
      </c>
      <c r="CB85" s="130">
        <f t="shared" si="99"/>
        <v>0</v>
      </c>
      <c r="CC85" s="137">
        <v>0</v>
      </c>
      <c r="CD85" s="137">
        <v>0</v>
      </c>
      <c r="CE85" s="142">
        <v>0</v>
      </c>
      <c r="CF85" s="142">
        <v>0</v>
      </c>
      <c r="CG85" s="130">
        <f>CH85+CI85+CJ85+CK85</f>
        <v>2.7176200000000001</v>
      </c>
      <c r="CH85" s="137">
        <f>BX85+BN85+BD85+AT85+Z85+AJ85</f>
        <v>0</v>
      </c>
      <c r="CI85" s="137">
        <f t="shared" si="101"/>
        <v>0</v>
      </c>
      <c r="CJ85" s="137">
        <f t="shared" si="102"/>
        <v>2.7176200000000001</v>
      </c>
      <c r="CK85" s="137">
        <f t="shared" si="103"/>
        <v>0</v>
      </c>
      <c r="CL85" s="137">
        <f t="shared" si="104"/>
        <v>0</v>
      </c>
      <c r="CM85" s="137">
        <f>CC85+BS85+BI85+AY85+AE85+AO85</f>
        <v>0</v>
      </c>
      <c r="CN85" s="137">
        <f t="shared" si="105"/>
        <v>0</v>
      </c>
      <c r="CO85" s="137">
        <f t="shared" si="106"/>
        <v>0</v>
      </c>
      <c r="CP85" s="137">
        <f t="shared" si="107"/>
        <v>0</v>
      </c>
      <c r="CQ85" s="19" t="s">
        <v>137</v>
      </c>
      <c r="CR85" s="71"/>
      <c r="CS85" s="71"/>
      <c r="CT85" s="71"/>
      <c r="CU85" s="71"/>
      <c r="CV85" s="71"/>
      <c r="CW85" s="71"/>
      <c r="CX85" s="71"/>
      <c r="CY85" s="71"/>
      <c r="CZ85" s="71"/>
      <c r="DA85" s="71"/>
      <c r="DB85" s="71"/>
      <c r="DC85" s="71"/>
      <c r="DD85" s="71"/>
      <c r="DE85" s="71"/>
      <c r="DF85" s="71"/>
      <c r="DG85" s="71"/>
      <c r="DH85" s="71"/>
      <c r="DI85" s="71"/>
      <c r="DJ85" s="71"/>
      <c r="DK85" s="71"/>
      <c r="DL85" s="71"/>
      <c r="DM85" s="71"/>
      <c r="DN85" s="71"/>
      <c r="DO85" s="71"/>
      <c r="DP85" s="71"/>
      <c r="DQ85" s="71"/>
      <c r="DR85" s="71"/>
      <c r="DS85" s="71"/>
      <c r="DT85" s="71"/>
      <c r="DU85" s="71"/>
      <c r="DV85" s="71"/>
      <c r="DW85" s="71"/>
      <c r="DX85" s="71"/>
      <c r="DY85" s="71"/>
      <c r="DZ85" s="71"/>
      <c r="EA85" s="71"/>
      <c r="EB85" s="71"/>
      <c r="EC85" s="71"/>
      <c r="ED85" s="71"/>
      <c r="EE85" s="71"/>
      <c r="EF85" s="71"/>
      <c r="EG85" s="71"/>
      <c r="EH85" s="71"/>
      <c r="EI85" s="71"/>
      <c r="EJ85" s="71"/>
      <c r="EK85" s="71"/>
      <c r="EL85" s="71"/>
      <c r="EM85" s="71"/>
      <c r="EN85" s="71"/>
      <c r="EO85" s="71"/>
      <c r="EP85" s="71"/>
      <c r="EQ85" s="71"/>
      <c r="ER85" s="71"/>
      <c r="ES85" s="71"/>
      <c r="ET85" s="71"/>
      <c r="EU85" s="71"/>
      <c r="EV85" s="71"/>
      <c r="EW85" s="71"/>
      <c r="EX85" s="71"/>
      <c r="EY85" s="71"/>
      <c r="EZ85" s="71"/>
      <c r="FA85" s="71"/>
      <c r="FB85" s="71"/>
      <c r="FC85" s="71"/>
      <c r="FD85" s="71"/>
      <c r="FE85" s="71"/>
      <c r="FF85" s="71"/>
      <c r="FG85" s="71"/>
      <c r="FH85" s="71"/>
      <c r="FI85" s="71"/>
      <c r="FJ85" s="71"/>
      <c r="FK85" s="71"/>
      <c r="FL85" s="71"/>
      <c r="FM85" s="71"/>
      <c r="FN85" s="71"/>
      <c r="FO85" s="71"/>
      <c r="FP85" s="71"/>
      <c r="FQ85" s="71"/>
      <c r="FR85" s="71"/>
      <c r="FS85" s="71"/>
      <c r="FT85" s="71"/>
      <c r="FU85" s="71"/>
      <c r="FV85" s="71"/>
      <c r="FW85" s="71"/>
      <c r="FX85" s="71"/>
      <c r="FY85" s="71"/>
      <c r="FZ85" s="71"/>
      <c r="GA85" s="71"/>
      <c r="GB85" s="71"/>
      <c r="GC85" s="71"/>
      <c r="GD85" s="71"/>
      <c r="GE85" s="71"/>
      <c r="GF85" s="71"/>
      <c r="GG85" s="71"/>
      <c r="GH85" s="71"/>
      <c r="GI85" s="71"/>
      <c r="GJ85" s="71"/>
      <c r="GK85" s="71"/>
      <c r="GL85" s="71"/>
      <c r="GM85" s="71"/>
      <c r="GN85" s="71"/>
      <c r="GO85" s="71"/>
      <c r="GP85" s="71"/>
      <c r="GQ85" s="71"/>
      <c r="GR85" s="71"/>
      <c r="GS85" s="71"/>
    </row>
    <row r="86" spans="1:201" s="71" customFormat="1" ht="47.25" x14ac:dyDescent="0.2">
      <c r="A86" s="72" t="s">
        <v>340</v>
      </c>
      <c r="B86" s="147" t="s">
        <v>295</v>
      </c>
      <c r="C86" s="72" t="s">
        <v>337</v>
      </c>
      <c r="D86" s="67" t="s">
        <v>46</v>
      </c>
      <c r="E86" s="73">
        <v>2025</v>
      </c>
      <c r="F86" s="73">
        <v>2025</v>
      </c>
      <c r="G86" s="67" t="s">
        <v>137</v>
      </c>
      <c r="H86" s="66">
        <v>0</v>
      </c>
      <c r="I86" s="66">
        <v>0</v>
      </c>
      <c r="J86" s="67" t="s">
        <v>19</v>
      </c>
      <c r="K86" s="67" t="s">
        <v>19</v>
      </c>
      <c r="L86" s="67">
        <v>0</v>
      </c>
      <c r="M86" s="67" t="s">
        <v>19</v>
      </c>
      <c r="N86" s="83">
        <v>0</v>
      </c>
      <c r="O86" s="83">
        <v>0</v>
      </c>
      <c r="P86" s="130">
        <v>0</v>
      </c>
      <c r="Q86" s="148">
        <v>11.71236</v>
      </c>
      <c r="R86" s="130">
        <v>0</v>
      </c>
      <c r="S86" s="148">
        <v>11.71236</v>
      </c>
      <c r="T86" s="148">
        <v>11.71236</v>
      </c>
      <c r="U86" s="130" t="s">
        <v>19</v>
      </c>
      <c r="V86" s="83">
        <v>0</v>
      </c>
      <c r="W86" s="83">
        <v>0</v>
      </c>
      <c r="X86" s="83">
        <v>0</v>
      </c>
      <c r="Y86" s="83">
        <f t="shared" si="92"/>
        <v>11.71236</v>
      </c>
      <c r="Z86" s="133">
        <v>0</v>
      </c>
      <c r="AA86" s="133">
        <v>0</v>
      </c>
      <c r="AB86" s="83">
        <f>950*(10274/1000000)*1.2</f>
        <v>11.71236</v>
      </c>
      <c r="AC86" s="134">
        <v>0</v>
      </c>
      <c r="AD86" s="136">
        <f>AE86+AF86+AG86+AH86</f>
        <v>11.71236</v>
      </c>
      <c r="AE86" s="133">
        <v>0</v>
      </c>
      <c r="AF86" s="133">
        <v>0</v>
      </c>
      <c r="AG86" s="136">
        <f>950*(10274/1000000)*1.2</f>
        <v>11.71236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4">
        <v>0</v>
      </c>
      <c r="AY86" s="134">
        <v>0</v>
      </c>
      <c r="AZ86" s="134">
        <v>0</v>
      </c>
      <c r="BA86" s="134">
        <v>0</v>
      </c>
      <c r="BB86" s="134">
        <v>0</v>
      </c>
      <c r="BC86" s="134">
        <v>0</v>
      </c>
      <c r="BD86" s="134">
        <v>0</v>
      </c>
      <c r="BE86" s="134">
        <v>0</v>
      </c>
      <c r="BF86" s="134">
        <v>0</v>
      </c>
      <c r="BG86" s="134">
        <v>0</v>
      </c>
      <c r="BH86" s="134">
        <v>0</v>
      </c>
      <c r="BI86" s="134">
        <v>0</v>
      </c>
      <c r="BJ86" s="134">
        <v>0</v>
      </c>
      <c r="BK86" s="134">
        <v>0</v>
      </c>
      <c r="BL86" s="134">
        <v>0</v>
      </c>
      <c r="BM86" s="134">
        <v>0</v>
      </c>
      <c r="BN86" s="134">
        <v>0</v>
      </c>
      <c r="BO86" s="134">
        <v>0</v>
      </c>
      <c r="BP86" s="134">
        <v>0</v>
      </c>
      <c r="BQ86" s="134">
        <v>0</v>
      </c>
      <c r="BR86" s="134">
        <v>0</v>
      </c>
      <c r="BS86" s="134">
        <v>0</v>
      </c>
      <c r="BT86" s="134">
        <v>0</v>
      </c>
      <c r="BU86" s="134">
        <v>0</v>
      </c>
      <c r="BV86" s="134">
        <v>0</v>
      </c>
      <c r="BW86" s="134">
        <v>0</v>
      </c>
      <c r="BX86" s="134">
        <v>0</v>
      </c>
      <c r="BY86" s="134">
        <v>0</v>
      </c>
      <c r="BZ86" s="134">
        <v>0</v>
      </c>
      <c r="CA86" s="134">
        <v>0</v>
      </c>
      <c r="CB86" s="130">
        <f>CC86+CD86+CE86+CF86</f>
        <v>0</v>
      </c>
      <c r="CC86" s="134">
        <v>0</v>
      </c>
      <c r="CD86" s="134">
        <v>0</v>
      </c>
      <c r="CE86" s="134">
        <v>0</v>
      </c>
      <c r="CF86" s="134">
        <v>0</v>
      </c>
      <c r="CG86" s="83">
        <f>CH86+CI86+CJ86+CK86</f>
        <v>0</v>
      </c>
      <c r="CH86" s="133">
        <v>0</v>
      </c>
      <c r="CI86" s="133">
        <v>0</v>
      </c>
      <c r="CJ86" s="137">
        <f t="shared" si="102"/>
        <v>0</v>
      </c>
      <c r="CK86" s="133">
        <v>0</v>
      </c>
      <c r="CL86" s="83">
        <f t="shared" ref="CL86:CL88" si="108">CM86+CN86+CO86+CP86</f>
        <v>0</v>
      </c>
      <c r="CM86" s="133">
        <v>0</v>
      </c>
      <c r="CN86" s="133">
        <v>0</v>
      </c>
      <c r="CO86" s="137">
        <f>CE86+BU86+BK86+BA86+AQ86</f>
        <v>0</v>
      </c>
      <c r="CP86" s="133">
        <v>0</v>
      </c>
      <c r="CQ86" s="67"/>
    </row>
    <row r="87" spans="1:201" s="71" customFormat="1" ht="47.25" x14ac:dyDescent="0.2">
      <c r="A87" s="72" t="s">
        <v>341</v>
      </c>
      <c r="B87" s="147" t="s">
        <v>298</v>
      </c>
      <c r="C87" s="72" t="s">
        <v>338</v>
      </c>
      <c r="D87" s="67" t="s">
        <v>46</v>
      </c>
      <c r="E87" s="73">
        <v>2025</v>
      </c>
      <c r="F87" s="73">
        <v>2025</v>
      </c>
      <c r="G87" s="67" t="s">
        <v>137</v>
      </c>
      <c r="H87" s="66">
        <v>0</v>
      </c>
      <c r="I87" s="66">
        <v>0</v>
      </c>
      <c r="J87" s="67" t="s">
        <v>19</v>
      </c>
      <c r="K87" s="67" t="s">
        <v>19</v>
      </c>
      <c r="L87" s="67">
        <v>0</v>
      </c>
      <c r="M87" s="67" t="s">
        <v>19</v>
      </c>
      <c r="N87" s="83">
        <v>0</v>
      </c>
      <c r="O87" s="83">
        <v>0</v>
      </c>
      <c r="P87" s="130">
        <v>0</v>
      </c>
      <c r="Q87" s="148">
        <v>6.5364119999999994</v>
      </c>
      <c r="R87" s="130">
        <v>0</v>
      </c>
      <c r="S87" s="148">
        <v>6.5364119999999994</v>
      </c>
      <c r="T87" s="148">
        <v>6.5364119999999994</v>
      </c>
      <c r="U87" s="130" t="s">
        <v>19</v>
      </c>
      <c r="V87" s="83">
        <v>0</v>
      </c>
      <c r="W87" s="83">
        <v>0</v>
      </c>
      <c r="X87" s="83">
        <v>0</v>
      </c>
      <c r="Y87" s="83">
        <f t="shared" si="92"/>
        <v>6.5364119999999994</v>
      </c>
      <c r="Z87" s="133">
        <v>0</v>
      </c>
      <c r="AA87" s="133">
        <v>0</v>
      </c>
      <c r="AB87" s="83">
        <f>310*(17571/1000000)*1.2</f>
        <v>6.5364119999999994</v>
      </c>
      <c r="AC87" s="134">
        <v>0</v>
      </c>
      <c r="AD87" s="136">
        <f t="shared" ref="AD87:AD88" si="109">AE87+AF87+AG87+AH87</f>
        <v>6.5364119999999994</v>
      </c>
      <c r="AE87" s="133">
        <v>0</v>
      </c>
      <c r="AF87" s="133">
        <v>0</v>
      </c>
      <c r="AG87" s="136">
        <f>310*(17571/1000000)*1.2</f>
        <v>6.5364119999999994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4">
        <v>0</v>
      </c>
      <c r="AY87" s="134">
        <v>0</v>
      </c>
      <c r="AZ87" s="134">
        <v>0</v>
      </c>
      <c r="BA87" s="134">
        <v>0</v>
      </c>
      <c r="BB87" s="134">
        <v>0</v>
      </c>
      <c r="BC87" s="134">
        <v>0</v>
      </c>
      <c r="BD87" s="134">
        <v>0</v>
      </c>
      <c r="BE87" s="134">
        <v>0</v>
      </c>
      <c r="BF87" s="134">
        <v>0</v>
      </c>
      <c r="BG87" s="134">
        <v>0</v>
      </c>
      <c r="BH87" s="134">
        <v>0</v>
      </c>
      <c r="BI87" s="134">
        <v>0</v>
      </c>
      <c r="BJ87" s="134">
        <v>0</v>
      </c>
      <c r="BK87" s="134">
        <v>0</v>
      </c>
      <c r="BL87" s="134">
        <v>0</v>
      </c>
      <c r="BM87" s="134">
        <v>0</v>
      </c>
      <c r="BN87" s="134">
        <v>0</v>
      </c>
      <c r="BO87" s="134">
        <v>0</v>
      </c>
      <c r="BP87" s="134">
        <v>0</v>
      </c>
      <c r="BQ87" s="134">
        <v>0</v>
      </c>
      <c r="BR87" s="134">
        <v>0</v>
      </c>
      <c r="BS87" s="134">
        <v>0</v>
      </c>
      <c r="BT87" s="134">
        <v>0</v>
      </c>
      <c r="BU87" s="134">
        <v>0</v>
      </c>
      <c r="BV87" s="134">
        <v>0</v>
      </c>
      <c r="BW87" s="134">
        <v>0</v>
      </c>
      <c r="BX87" s="134">
        <v>0</v>
      </c>
      <c r="BY87" s="134">
        <v>0</v>
      </c>
      <c r="BZ87" s="134">
        <v>0</v>
      </c>
      <c r="CA87" s="134">
        <v>0</v>
      </c>
      <c r="CB87" s="130">
        <f>CC87+CD87+CE87+CF87</f>
        <v>0</v>
      </c>
      <c r="CC87" s="134">
        <v>0</v>
      </c>
      <c r="CD87" s="134">
        <v>0</v>
      </c>
      <c r="CE87" s="134">
        <v>0</v>
      </c>
      <c r="CF87" s="134">
        <v>0</v>
      </c>
      <c r="CG87" s="83">
        <f t="shared" si="100"/>
        <v>0</v>
      </c>
      <c r="CH87" s="133">
        <v>0</v>
      </c>
      <c r="CI87" s="133">
        <v>0</v>
      </c>
      <c r="CJ87" s="137">
        <f t="shared" si="102"/>
        <v>0</v>
      </c>
      <c r="CK87" s="133">
        <v>0</v>
      </c>
      <c r="CL87" s="83">
        <f t="shared" si="108"/>
        <v>0</v>
      </c>
      <c r="CM87" s="133">
        <v>0</v>
      </c>
      <c r="CN87" s="133">
        <v>0</v>
      </c>
      <c r="CO87" s="137">
        <f t="shared" si="106"/>
        <v>0</v>
      </c>
      <c r="CP87" s="133">
        <v>0</v>
      </c>
      <c r="CQ87" s="67"/>
    </row>
    <row r="88" spans="1:201" s="24" customFormat="1" ht="63" x14ac:dyDescent="0.2">
      <c r="A88" s="72" t="s">
        <v>342</v>
      </c>
      <c r="B88" s="147" t="s">
        <v>301</v>
      </c>
      <c r="C88" s="72" t="s">
        <v>339</v>
      </c>
      <c r="D88" s="67" t="s">
        <v>46</v>
      </c>
      <c r="E88" s="23">
        <v>2025</v>
      </c>
      <c r="F88" s="23">
        <v>2025</v>
      </c>
      <c r="G88" s="67" t="s">
        <v>137</v>
      </c>
      <c r="H88" s="66">
        <v>0</v>
      </c>
      <c r="I88" s="66">
        <v>0</v>
      </c>
      <c r="J88" s="67" t="s">
        <v>19</v>
      </c>
      <c r="K88" s="67" t="s">
        <v>19</v>
      </c>
      <c r="L88" s="67">
        <v>0</v>
      </c>
      <c r="M88" s="67" t="s">
        <v>19</v>
      </c>
      <c r="N88" s="83">
        <v>0</v>
      </c>
      <c r="O88" s="83">
        <v>0</v>
      </c>
      <c r="P88" s="130">
        <v>0</v>
      </c>
      <c r="Q88" s="148">
        <v>0.42170400000000002</v>
      </c>
      <c r="R88" s="130">
        <v>0</v>
      </c>
      <c r="S88" s="148">
        <v>0.42170400000000002</v>
      </c>
      <c r="T88" s="148">
        <v>0.42170400000000002</v>
      </c>
      <c r="U88" s="130" t="s">
        <v>19</v>
      </c>
      <c r="V88" s="83">
        <v>0</v>
      </c>
      <c r="W88" s="83">
        <v>0</v>
      </c>
      <c r="X88" s="83">
        <v>0</v>
      </c>
      <c r="Y88" s="83">
        <f t="shared" si="92"/>
        <v>0.42170400000000002</v>
      </c>
      <c r="Z88" s="133">
        <v>0</v>
      </c>
      <c r="AA88" s="133">
        <v>0</v>
      </c>
      <c r="AB88" s="83">
        <f>20*(17571/1000000)*1.2</f>
        <v>0.42170400000000002</v>
      </c>
      <c r="AC88" s="134">
        <v>0</v>
      </c>
      <c r="AD88" s="136">
        <f t="shared" si="109"/>
        <v>0.42170400000000002</v>
      </c>
      <c r="AE88" s="133">
        <v>0</v>
      </c>
      <c r="AF88" s="133">
        <v>0</v>
      </c>
      <c r="AG88" s="136">
        <f>20*(17571/1000000)*1.2</f>
        <v>0.42170400000000002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4">
        <v>0</v>
      </c>
      <c r="AY88" s="134">
        <v>0</v>
      </c>
      <c r="AZ88" s="134">
        <v>0</v>
      </c>
      <c r="BA88" s="134">
        <v>0</v>
      </c>
      <c r="BB88" s="134">
        <v>0</v>
      </c>
      <c r="BC88" s="134">
        <v>0</v>
      </c>
      <c r="BD88" s="134">
        <v>0</v>
      </c>
      <c r="BE88" s="134">
        <v>0</v>
      </c>
      <c r="BF88" s="134">
        <v>0</v>
      </c>
      <c r="BG88" s="134">
        <v>0</v>
      </c>
      <c r="BH88" s="134">
        <v>0</v>
      </c>
      <c r="BI88" s="134">
        <v>0</v>
      </c>
      <c r="BJ88" s="134">
        <v>0</v>
      </c>
      <c r="BK88" s="134">
        <v>0</v>
      </c>
      <c r="BL88" s="134">
        <v>0</v>
      </c>
      <c r="BM88" s="134">
        <v>0</v>
      </c>
      <c r="BN88" s="134">
        <v>0</v>
      </c>
      <c r="BO88" s="134">
        <v>0</v>
      </c>
      <c r="BP88" s="134">
        <v>0</v>
      </c>
      <c r="BQ88" s="134">
        <v>0</v>
      </c>
      <c r="BR88" s="134">
        <v>0</v>
      </c>
      <c r="BS88" s="134">
        <v>0</v>
      </c>
      <c r="BT88" s="134">
        <v>0</v>
      </c>
      <c r="BU88" s="134">
        <v>0</v>
      </c>
      <c r="BV88" s="134">
        <v>0</v>
      </c>
      <c r="BW88" s="134">
        <v>0</v>
      </c>
      <c r="BX88" s="134">
        <v>0</v>
      </c>
      <c r="BY88" s="134">
        <v>0</v>
      </c>
      <c r="BZ88" s="134">
        <v>0</v>
      </c>
      <c r="CA88" s="134">
        <v>0</v>
      </c>
      <c r="CB88" s="130">
        <f>CC88+CD88+CE88+CF88</f>
        <v>0</v>
      </c>
      <c r="CC88" s="134">
        <v>0</v>
      </c>
      <c r="CD88" s="134">
        <v>0</v>
      </c>
      <c r="CE88" s="134">
        <v>0</v>
      </c>
      <c r="CF88" s="134">
        <v>0</v>
      </c>
      <c r="CG88" s="83">
        <f t="shared" si="100"/>
        <v>0</v>
      </c>
      <c r="CH88" s="133">
        <v>0</v>
      </c>
      <c r="CI88" s="133">
        <v>0</v>
      </c>
      <c r="CJ88" s="137">
        <f t="shared" si="102"/>
        <v>0</v>
      </c>
      <c r="CK88" s="133">
        <v>0</v>
      </c>
      <c r="CL88" s="83">
        <f t="shared" si="108"/>
        <v>0</v>
      </c>
      <c r="CM88" s="133">
        <v>0</v>
      </c>
      <c r="CN88" s="133">
        <v>0</v>
      </c>
      <c r="CO88" s="137">
        <f t="shared" si="106"/>
        <v>0</v>
      </c>
      <c r="CP88" s="133">
        <v>0</v>
      </c>
      <c r="CQ88" s="67"/>
      <c r="CR88" s="71"/>
      <c r="CS88" s="71"/>
      <c r="CT88" s="71"/>
      <c r="CU88" s="71"/>
      <c r="CV88" s="71"/>
      <c r="CW88" s="71"/>
      <c r="CX88" s="71"/>
      <c r="CY88" s="71"/>
      <c r="CZ88" s="71"/>
      <c r="DA88" s="71"/>
      <c r="DB88" s="71"/>
      <c r="DC88" s="71"/>
      <c r="DD88" s="71"/>
      <c r="DE88" s="71"/>
      <c r="DF88" s="71"/>
      <c r="DG88" s="71"/>
      <c r="DH88" s="71"/>
      <c r="DI88" s="71"/>
      <c r="DJ88" s="71"/>
      <c r="DK88" s="71"/>
      <c r="DL88" s="71"/>
      <c r="DM88" s="71"/>
      <c r="DN88" s="71"/>
      <c r="DO88" s="71"/>
      <c r="DP88" s="71"/>
      <c r="DQ88" s="71"/>
      <c r="DR88" s="71"/>
      <c r="DS88" s="71"/>
      <c r="DT88" s="71"/>
      <c r="DU88" s="71"/>
      <c r="DV88" s="71"/>
      <c r="DW88" s="71"/>
      <c r="DX88" s="71"/>
      <c r="DY88" s="71"/>
      <c r="DZ88" s="71"/>
      <c r="EA88" s="71"/>
      <c r="EB88" s="71"/>
      <c r="EC88" s="71"/>
      <c r="ED88" s="71"/>
      <c r="EE88" s="71"/>
      <c r="EF88" s="71"/>
      <c r="EG88" s="71"/>
      <c r="EH88" s="71"/>
      <c r="EI88" s="71"/>
      <c r="EJ88" s="71"/>
      <c r="EK88" s="71"/>
      <c r="EL88" s="71"/>
      <c r="EM88" s="71"/>
      <c r="EN88" s="71"/>
      <c r="EO88" s="71"/>
      <c r="EP88" s="71"/>
      <c r="EQ88" s="71"/>
      <c r="ER88" s="71"/>
      <c r="ES88" s="71"/>
      <c r="ET88" s="71"/>
      <c r="EU88" s="71"/>
      <c r="EV88" s="71"/>
      <c r="EW88" s="71"/>
      <c r="EX88" s="71"/>
      <c r="EY88" s="71"/>
      <c r="EZ88" s="71"/>
      <c r="FA88" s="71"/>
      <c r="FB88" s="71"/>
      <c r="FC88" s="71"/>
      <c r="FD88" s="71"/>
      <c r="FE88" s="71"/>
      <c r="FF88" s="71"/>
      <c r="FG88" s="71"/>
      <c r="FH88" s="71"/>
      <c r="FI88" s="71"/>
      <c r="FJ88" s="71"/>
      <c r="FK88" s="71"/>
      <c r="FL88" s="71"/>
      <c r="FM88" s="71"/>
      <c r="FN88" s="71"/>
      <c r="FO88" s="71"/>
      <c r="FP88" s="71"/>
      <c r="FQ88" s="71"/>
      <c r="FR88" s="71"/>
      <c r="FS88" s="71"/>
      <c r="FT88" s="71"/>
      <c r="FU88" s="71"/>
      <c r="FV88" s="71"/>
      <c r="FW88" s="71"/>
      <c r="FX88" s="71"/>
      <c r="FY88" s="71"/>
      <c r="FZ88" s="71"/>
      <c r="GA88" s="71"/>
      <c r="GB88" s="71"/>
      <c r="GC88" s="71"/>
      <c r="GD88" s="71"/>
      <c r="GE88" s="71"/>
      <c r="GF88" s="71"/>
      <c r="GG88" s="71"/>
      <c r="GH88" s="71"/>
      <c r="GI88" s="71"/>
      <c r="GJ88" s="71"/>
      <c r="GK88" s="71"/>
      <c r="GL88" s="71"/>
      <c r="GM88" s="71"/>
      <c r="GN88" s="71"/>
      <c r="GO88" s="71"/>
      <c r="GP88" s="71"/>
      <c r="GQ88" s="71"/>
      <c r="GR88" s="71"/>
      <c r="GS88" s="71"/>
    </row>
    <row r="89" spans="1:201" ht="18.75" x14ac:dyDescent="0.2">
      <c r="A89" s="57" t="s">
        <v>130</v>
      </c>
      <c r="B89" s="15" t="s">
        <v>55</v>
      </c>
      <c r="C89" s="16" t="s">
        <v>18</v>
      </c>
      <c r="D89" s="43" t="s">
        <v>19</v>
      </c>
      <c r="E89" s="43" t="s">
        <v>19</v>
      </c>
      <c r="F89" s="43" t="s">
        <v>19</v>
      </c>
      <c r="G89" s="43" t="s">
        <v>19</v>
      </c>
      <c r="H89" s="126" t="s">
        <v>19</v>
      </c>
      <c r="I89" s="126" t="s">
        <v>19</v>
      </c>
      <c r="J89" s="44" t="s">
        <v>19</v>
      </c>
      <c r="K89" s="44" t="s">
        <v>19</v>
      </c>
      <c r="L89" s="44" t="s">
        <v>19</v>
      </c>
      <c r="M89" s="44" t="s">
        <v>19</v>
      </c>
      <c r="N89" s="46" t="s">
        <v>19</v>
      </c>
      <c r="O89" s="129">
        <v>0</v>
      </c>
      <c r="P89" s="46" t="s">
        <v>19</v>
      </c>
      <c r="Q89" s="46" t="s">
        <v>19</v>
      </c>
      <c r="R89" s="46" t="s">
        <v>19</v>
      </c>
      <c r="S89" s="46" t="s">
        <v>19</v>
      </c>
      <c r="T89" s="129">
        <v>0</v>
      </c>
      <c r="U89" s="129">
        <v>0</v>
      </c>
      <c r="V89" s="129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9">
        <v>0</v>
      </c>
      <c r="AN89" s="129">
        <v>0</v>
      </c>
      <c r="AO89" s="129">
        <v>0</v>
      </c>
      <c r="AP89" s="129">
        <v>0</v>
      </c>
      <c r="AQ89" s="129">
        <v>0</v>
      </c>
      <c r="AR89" s="129">
        <v>0</v>
      </c>
      <c r="AS89" s="129">
        <v>0</v>
      </c>
      <c r="AT89" s="129">
        <v>0</v>
      </c>
      <c r="AU89" s="129">
        <v>0</v>
      </c>
      <c r="AV89" s="129">
        <v>0</v>
      </c>
      <c r="AW89" s="129">
        <v>0</v>
      </c>
      <c r="AX89" s="129">
        <v>0</v>
      </c>
      <c r="AY89" s="129">
        <v>0</v>
      </c>
      <c r="AZ89" s="129">
        <v>0</v>
      </c>
      <c r="BA89" s="129">
        <v>0</v>
      </c>
      <c r="BB89" s="129">
        <v>0</v>
      </c>
      <c r="BC89" s="129">
        <v>0</v>
      </c>
      <c r="BD89" s="129">
        <v>0</v>
      </c>
      <c r="BE89" s="129">
        <v>0</v>
      </c>
      <c r="BF89" s="129">
        <v>0</v>
      </c>
      <c r="BG89" s="129">
        <v>0</v>
      </c>
      <c r="BH89" s="129">
        <v>0</v>
      </c>
      <c r="BI89" s="129">
        <v>0</v>
      </c>
      <c r="BJ89" s="129">
        <v>0</v>
      </c>
      <c r="BK89" s="129">
        <v>0</v>
      </c>
      <c r="BL89" s="129">
        <v>0</v>
      </c>
      <c r="BM89" s="129">
        <v>0</v>
      </c>
      <c r="BN89" s="129">
        <v>0</v>
      </c>
      <c r="BO89" s="129">
        <v>0</v>
      </c>
      <c r="BP89" s="129">
        <v>0</v>
      </c>
      <c r="BQ89" s="129">
        <v>0</v>
      </c>
      <c r="BR89" s="129">
        <v>0</v>
      </c>
      <c r="BS89" s="129">
        <v>0</v>
      </c>
      <c r="BT89" s="129">
        <v>0</v>
      </c>
      <c r="BU89" s="129">
        <v>0</v>
      </c>
      <c r="BV89" s="129">
        <v>0</v>
      </c>
      <c r="BW89" s="129">
        <v>0</v>
      </c>
      <c r="BX89" s="129">
        <v>0</v>
      </c>
      <c r="BY89" s="129">
        <v>0</v>
      </c>
      <c r="BZ89" s="129">
        <v>0</v>
      </c>
      <c r="CA89" s="129">
        <v>0</v>
      </c>
      <c r="CB89" s="129">
        <v>0</v>
      </c>
      <c r="CC89" s="129">
        <v>0</v>
      </c>
      <c r="CD89" s="129">
        <v>0</v>
      </c>
      <c r="CE89" s="129">
        <v>0</v>
      </c>
      <c r="CF89" s="129">
        <v>0</v>
      </c>
      <c r="CG89" s="129">
        <v>0</v>
      </c>
      <c r="CH89" s="129">
        <v>0</v>
      </c>
      <c r="CI89" s="129">
        <v>0</v>
      </c>
      <c r="CJ89" s="129">
        <v>0</v>
      </c>
      <c r="CK89" s="129">
        <v>0</v>
      </c>
      <c r="CL89" s="129">
        <v>0</v>
      </c>
      <c r="CM89" s="129">
        <v>0</v>
      </c>
      <c r="CN89" s="129">
        <v>0</v>
      </c>
      <c r="CO89" s="129">
        <v>0</v>
      </c>
      <c r="CP89" s="129">
        <v>0</v>
      </c>
      <c r="CQ89" s="17" t="s">
        <v>19</v>
      </c>
    </row>
    <row r="90" spans="1:201" ht="18.75" x14ac:dyDescent="0.2">
      <c r="A90" s="57" t="s">
        <v>131</v>
      </c>
      <c r="B90" s="15" t="s">
        <v>56</v>
      </c>
      <c r="C90" s="16" t="s">
        <v>18</v>
      </c>
      <c r="D90" s="43" t="s">
        <v>19</v>
      </c>
      <c r="E90" s="43" t="s">
        <v>19</v>
      </c>
      <c r="F90" s="43" t="s">
        <v>19</v>
      </c>
      <c r="G90" s="43" t="s">
        <v>19</v>
      </c>
      <c r="H90" s="126" t="s">
        <v>19</v>
      </c>
      <c r="I90" s="126" t="s">
        <v>19</v>
      </c>
      <c r="J90" s="44" t="s">
        <v>19</v>
      </c>
      <c r="K90" s="44" t="s">
        <v>19</v>
      </c>
      <c r="L90" s="44" t="s">
        <v>19</v>
      </c>
      <c r="M90" s="44" t="s">
        <v>19</v>
      </c>
      <c r="N90" s="46" t="s">
        <v>19</v>
      </c>
      <c r="O90" s="129">
        <v>0</v>
      </c>
      <c r="P90" s="46" t="s">
        <v>19</v>
      </c>
      <c r="Q90" s="46" t="s">
        <v>19</v>
      </c>
      <c r="R90" s="46" t="s">
        <v>19</v>
      </c>
      <c r="S90" s="46" t="s">
        <v>19</v>
      </c>
      <c r="T90" s="129">
        <v>0</v>
      </c>
      <c r="U90" s="129">
        <v>0</v>
      </c>
      <c r="V90" s="129">
        <v>0</v>
      </c>
      <c r="W90" s="129">
        <v>0</v>
      </c>
      <c r="X90" s="129">
        <v>0</v>
      </c>
      <c r="Y90" s="129">
        <v>0</v>
      </c>
      <c r="Z90" s="129">
        <v>0</v>
      </c>
      <c r="AA90" s="129">
        <v>0</v>
      </c>
      <c r="AB90" s="129">
        <v>0</v>
      </c>
      <c r="AC90" s="129">
        <v>0</v>
      </c>
      <c r="AD90" s="129">
        <v>0</v>
      </c>
      <c r="AE90" s="129">
        <v>0</v>
      </c>
      <c r="AF90" s="129">
        <v>0</v>
      </c>
      <c r="AG90" s="129">
        <v>0</v>
      </c>
      <c r="AH90" s="129">
        <v>0</v>
      </c>
      <c r="AI90" s="129">
        <v>0</v>
      </c>
      <c r="AJ90" s="129">
        <v>0</v>
      </c>
      <c r="AK90" s="129">
        <v>0</v>
      </c>
      <c r="AL90" s="129">
        <v>0</v>
      </c>
      <c r="AM90" s="129">
        <v>0</v>
      </c>
      <c r="AN90" s="129">
        <v>0</v>
      </c>
      <c r="AO90" s="129">
        <v>0</v>
      </c>
      <c r="AP90" s="129">
        <v>0</v>
      </c>
      <c r="AQ90" s="129">
        <v>0</v>
      </c>
      <c r="AR90" s="129">
        <v>0</v>
      </c>
      <c r="AS90" s="129">
        <v>0</v>
      </c>
      <c r="AT90" s="129">
        <v>0</v>
      </c>
      <c r="AU90" s="129">
        <v>0</v>
      </c>
      <c r="AV90" s="129">
        <v>0</v>
      </c>
      <c r="AW90" s="129">
        <v>0</v>
      </c>
      <c r="AX90" s="129">
        <v>0</v>
      </c>
      <c r="AY90" s="129">
        <v>0</v>
      </c>
      <c r="AZ90" s="129">
        <v>0</v>
      </c>
      <c r="BA90" s="129">
        <v>0</v>
      </c>
      <c r="BB90" s="129">
        <v>0</v>
      </c>
      <c r="BC90" s="129">
        <v>0</v>
      </c>
      <c r="BD90" s="129">
        <v>0</v>
      </c>
      <c r="BE90" s="129">
        <v>0</v>
      </c>
      <c r="BF90" s="129">
        <v>0</v>
      </c>
      <c r="BG90" s="129">
        <v>0</v>
      </c>
      <c r="BH90" s="129">
        <v>0</v>
      </c>
      <c r="BI90" s="129">
        <v>0</v>
      </c>
      <c r="BJ90" s="129">
        <v>0</v>
      </c>
      <c r="BK90" s="129">
        <v>0</v>
      </c>
      <c r="BL90" s="129">
        <v>0</v>
      </c>
      <c r="BM90" s="129">
        <v>0</v>
      </c>
      <c r="BN90" s="129">
        <v>0</v>
      </c>
      <c r="BO90" s="129">
        <v>0</v>
      </c>
      <c r="BP90" s="129">
        <v>0</v>
      </c>
      <c r="BQ90" s="129">
        <v>0</v>
      </c>
      <c r="BR90" s="129">
        <v>0</v>
      </c>
      <c r="BS90" s="129">
        <v>0</v>
      </c>
      <c r="BT90" s="129">
        <v>0</v>
      </c>
      <c r="BU90" s="129">
        <v>0</v>
      </c>
      <c r="BV90" s="129">
        <v>0</v>
      </c>
      <c r="BW90" s="129">
        <v>0</v>
      </c>
      <c r="BX90" s="129">
        <v>0</v>
      </c>
      <c r="BY90" s="129">
        <v>0</v>
      </c>
      <c r="BZ90" s="129">
        <v>0</v>
      </c>
      <c r="CA90" s="129">
        <v>0</v>
      </c>
      <c r="CB90" s="129">
        <v>0</v>
      </c>
      <c r="CC90" s="129">
        <v>0</v>
      </c>
      <c r="CD90" s="129">
        <v>0</v>
      </c>
      <c r="CE90" s="129">
        <v>0</v>
      </c>
      <c r="CF90" s="129">
        <v>0</v>
      </c>
      <c r="CG90" s="129">
        <v>0</v>
      </c>
      <c r="CH90" s="129">
        <v>0</v>
      </c>
      <c r="CI90" s="129">
        <v>0</v>
      </c>
      <c r="CJ90" s="129">
        <v>0</v>
      </c>
      <c r="CK90" s="129">
        <v>0</v>
      </c>
      <c r="CL90" s="129">
        <v>0</v>
      </c>
      <c r="CM90" s="129">
        <v>0</v>
      </c>
      <c r="CN90" s="129">
        <v>0</v>
      </c>
      <c r="CO90" s="129">
        <v>0</v>
      </c>
      <c r="CP90" s="129">
        <v>0</v>
      </c>
      <c r="CQ90" s="17" t="s">
        <v>19</v>
      </c>
    </row>
    <row r="91" spans="1:201" ht="31.5" x14ac:dyDescent="0.2">
      <c r="A91" s="57" t="s">
        <v>132</v>
      </c>
      <c r="B91" s="15" t="s">
        <v>57</v>
      </c>
      <c r="C91" s="16" t="s">
        <v>18</v>
      </c>
      <c r="D91" s="43" t="s">
        <v>19</v>
      </c>
      <c r="E91" s="43" t="s">
        <v>19</v>
      </c>
      <c r="F91" s="43" t="s">
        <v>19</v>
      </c>
      <c r="G91" s="43" t="s">
        <v>19</v>
      </c>
      <c r="H91" s="126" t="s">
        <v>19</v>
      </c>
      <c r="I91" s="126" t="s">
        <v>19</v>
      </c>
      <c r="J91" s="44" t="s">
        <v>19</v>
      </c>
      <c r="K91" s="44" t="s">
        <v>19</v>
      </c>
      <c r="L91" s="44" t="s">
        <v>19</v>
      </c>
      <c r="M91" s="44" t="s">
        <v>19</v>
      </c>
      <c r="N91" s="46" t="s">
        <v>19</v>
      </c>
      <c r="O91" s="129">
        <v>0</v>
      </c>
      <c r="P91" s="46" t="s">
        <v>19</v>
      </c>
      <c r="Q91" s="46" t="s">
        <v>19</v>
      </c>
      <c r="R91" s="46" t="s">
        <v>19</v>
      </c>
      <c r="S91" s="46" t="s">
        <v>19</v>
      </c>
      <c r="T91" s="129">
        <v>0</v>
      </c>
      <c r="U91" s="129">
        <v>0</v>
      </c>
      <c r="V91" s="129">
        <v>0</v>
      </c>
      <c r="W91" s="129">
        <v>0</v>
      </c>
      <c r="X91" s="129">
        <v>0</v>
      </c>
      <c r="Y91" s="129">
        <v>0</v>
      </c>
      <c r="Z91" s="129">
        <v>0</v>
      </c>
      <c r="AA91" s="129">
        <v>0</v>
      </c>
      <c r="AB91" s="129">
        <v>0</v>
      </c>
      <c r="AC91" s="129">
        <v>0</v>
      </c>
      <c r="AD91" s="129">
        <v>0</v>
      </c>
      <c r="AE91" s="129">
        <v>0</v>
      </c>
      <c r="AF91" s="129">
        <v>0</v>
      </c>
      <c r="AG91" s="129">
        <v>0</v>
      </c>
      <c r="AH91" s="129">
        <v>0</v>
      </c>
      <c r="AI91" s="129">
        <v>0</v>
      </c>
      <c r="AJ91" s="129">
        <v>0</v>
      </c>
      <c r="AK91" s="129">
        <v>0</v>
      </c>
      <c r="AL91" s="129">
        <v>0</v>
      </c>
      <c r="AM91" s="129">
        <v>0</v>
      </c>
      <c r="AN91" s="129">
        <v>0</v>
      </c>
      <c r="AO91" s="129">
        <v>0</v>
      </c>
      <c r="AP91" s="129">
        <v>0</v>
      </c>
      <c r="AQ91" s="129">
        <v>0</v>
      </c>
      <c r="AR91" s="129">
        <v>0</v>
      </c>
      <c r="AS91" s="129">
        <v>0</v>
      </c>
      <c r="AT91" s="129">
        <v>0</v>
      </c>
      <c r="AU91" s="129">
        <v>0</v>
      </c>
      <c r="AV91" s="129">
        <v>0</v>
      </c>
      <c r="AW91" s="129">
        <v>0</v>
      </c>
      <c r="AX91" s="129">
        <v>0</v>
      </c>
      <c r="AY91" s="129">
        <v>0</v>
      </c>
      <c r="AZ91" s="129">
        <v>0</v>
      </c>
      <c r="BA91" s="129">
        <v>0</v>
      </c>
      <c r="BB91" s="129">
        <v>0</v>
      </c>
      <c r="BC91" s="129">
        <v>0</v>
      </c>
      <c r="BD91" s="129">
        <v>0</v>
      </c>
      <c r="BE91" s="129">
        <v>0</v>
      </c>
      <c r="BF91" s="129">
        <v>0</v>
      </c>
      <c r="BG91" s="129">
        <v>0</v>
      </c>
      <c r="BH91" s="129">
        <v>0</v>
      </c>
      <c r="BI91" s="129">
        <v>0</v>
      </c>
      <c r="BJ91" s="129">
        <v>0</v>
      </c>
      <c r="BK91" s="129">
        <v>0</v>
      </c>
      <c r="BL91" s="129">
        <v>0</v>
      </c>
      <c r="BM91" s="129">
        <v>0</v>
      </c>
      <c r="BN91" s="129">
        <v>0</v>
      </c>
      <c r="BO91" s="129">
        <v>0</v>
      </c>
      <c r="BP91" s="129">
        <v>0</v>
      </c>
      <c r="BQ91" s="129">
        <v>0</v>
      </c>
      <c r="BR91" s="129">
        <v>0</v>
      </c>
      <c r="BS91" s="129">
        <v>0</v>
      </c>
      <c r="BT91" s="129">
        <v>0</v>
      </c>
      <c r="BU91" s="129">
        <v>0</v>
      </c>
      <c r="BV91" s="129">
        <v>0</v>
      </c>
      <c r="BW91" s="129">
        <v>0</v>
      </c>
      <c r="BX91" s="129">
        <v>0</v>
      </c>
      <c r="BY91" s="129">
        <v>0</v>
      </c>
      <c r="BZ91" s="129">
        <v>0</v>
      </c>
      <c r="CA91" s="129">
        <v>0</v>
      </c>
      <c r="CB91" s="129">
        <v>0</v>
      </c>
      <c r="CC91" s="129">
        <v>0</v>
      </c>
      <c r="CD91" s="129">
        <v>0</v>
      </c>
      <c r="CE91" s="129">
        <v>0</v>
      </c>
      <c r="CF91" s="129">
        <v>0</v>
      </c>
      <c r="CG91" s="129">
        <v>0</v>
      </c>
      <c r="CH91" s="129">
        <v>0</v>
      </c>
      <c r="CI91" s="129">
        <v>0</v>
      </c>
      <c r="CJ91" s="129">
        <v>0</v>
      </c>
      <c r="CK91" s="129">
        <v>0</v>
      </c>
      <c r="CL91" s="129">
        <v>0</v>
      </c>
      <c r="CM91" s="129">
        <v>0</v>
      </c>
      <c r="CN91" s="129">
        <v>0</v>
      </c>
      <c r="CO91" s="129">
        <v>0</v>
      </c>
      <c r="CP91" s="129">
        <v>0</v>
      </c>
      <c r="CQ91" s="17" t="s">
        <v>19</v>
      </c>
    </row>
    <row r="92" spans="1:201" ht="31.5" x14ac:dyDescent="0.2">
      <c r="A92" s="57" t="s">
        <v>133</v>
      </c>
      <c r="B92" s="15" t="s">
        <v>58</v>
      </c>
      <c r="C92" s="16" t="s">
        <v>18</v>
      </c>
      <c r="D92" s="43" t="s">
        <v>19</v>
      </c>
      <c r="E92" s="43" t="s">
        <v>19</v>
      </c>
      <c r="F92" s="43" t="s">
        <v>19</v>
      </c>
      <c r="G92" s="43" t="s">
        <v>19</v>
      </c>
      <c r="H92" s="126" t="s">
        <v>19</v>
      </c>
      <c r="I92" s="126" t="s">
        <v>19</v>
      </c>
      <c r="J92" s="44" t="s">
        <v>19</v>
      </c>
      <c r="K92" s="44">
        <v>0</v>
      </c>
      <c r="L92" s="44">
        <v>0</v>
      </c>
      <c r="M92" s="44" t="s">
        <v>19</v>
      </c>
      <c r="N92" s="46" t="s">
        <v>19</v>
      </c>
      <c r="O92" s="129">
        <v>0</v>
      </c>
      <c r="P92" s="46" t="s">
        <v>19</v>
      </c>
      <c r="Q92" s="46" t="s">
        <v>19</v>
      </c>
      <c r="R92" s="46" t="s">
        <v>19</v>
      </c>
      <c r="S92" s="46" t="s">
        <v>19</v>
      </c>
      <c r="T92" s="129">
        <v>0</v>
      </c>
      <c r="U92" s="129">
        <v>0</v>
      </c>
      <c r="V92" s="129">
        <v>0</v>
      </c>
      <c r="W92" s="129">
        <v>0</v>
      </c>
      <c r="X92" s="129">
        <v>0</v>
      </c>
      <c r="Y92" s="129">
        <v>0</v>
      </c>
      <c r="Z92" s="129">
        <v>0</v>
      </c>
      <c r="AA92" s="129">
        <v>0</v>
      </c>
      <c r="AB92" s="129">
        <v>0</v>
      </c>
      <c r="AC92" s="129">
        <v>0</v>
      </c>
      <c r="AD92" s="129">
        <v>0</v>
      </c>
      <c r="AE92" s="129">
        <v>0</v>
      </c>
      <c r="AF92" s="129">
        <v>0</v>
      </c>
      <c r="AG92" s="129">
        <v>0</v>
      </c>
      <c r="AH92" s="129">
        <v>0</v>
      </c>
      <c r="AI92" s="129">
        <v>0</v>
      </c>
      <c r="AJ92" s="129">
        <v>0</v>
      </c>
      <c r="AK92" s="129">
        <v>0</v>
      </c>
      <c r="AL92" s="129">
        <v>0</v>
      </c>
      <c r="AM92" s="129">
        <v>0</v>
      </c>
      <c r="AN92" s="129">
        <v>0</v>
      </c>
      <c r="AO92" s="129">
        <v>0</v>
      </c>
      <c r="AP92" s="129">
        <v>0</v>
      </c>
      <c r="AQ92" s="129">
        <v>0</v>
      </c>
      <c r="AR92" s="129">
        <v>0</v>
      </c>
      <c r="AS92" s="129">
        <v>0</v>
      </c>
      <c r="AT92" s="129">
        <v>0</v>
      </c>
      <c r="AU92" s="129">
        <v>0</v>
      </c>
      <c r="AV92" s="129">
        <v>0</v>
      </c>
      <c r="AW92" s="129">
        <v>0</v>
      </c>
      <c r="AX92" s="129">
        <v>0</v>
      </c>
      <c r="AY92" s="129">
        <v>0</v>
      </c>
      <c r="AZ92" s="129">
        <v>0</v>
      </c>
      <c r="BA92" s="129">
        <v>0</v>
      </c>
      <c r="BB92" s="129">
        <v>0</v>
      </c>
      <c r="BC92" s="129">
        <v>0</v>
      </c>
      <c r="BD92" s="129">
        <v>0</v>
      </c>
      <c r="BE92" s="129">
        <v>0</v>
      </c>
      <c r="BF92" s="129">
        <v>0</v>
      </c>
      <c r="BG92" s="129">
        <v>0</v>
      </c>
      <c r="BH92" s="129">
        <v>0</v>
      </c>
      <c r="BI92" s="129">
        <v>0</v>
      </c>
      <c r="BJ92" s="129">
        <v>0</v>
      </c>
      <c r="BK92" s="129">
        <v>0</v>
      </c>
      <c r="BL92" s="129">
        <v>0</v>
      </c>
      <c r="BM92" s="129">
        <v>0</v>
      </c>
      <c r="BN92" s="129">
        <v>0</v>
      </c>
      <c r="BO92" s="129">
        <v>0</v>
      </c>
      <c r="BP92" s="129">
        <v>0</v>
      </c>
      <c r="BQ92" s="129">
        <v>0</v>
      </c>
      <c r="BR92" s="129">
        <v>0</v>
      </c>
      <c r="BS92" s="129">
        <v>0</v>
      </c>
      <c r="BT92" s="129">
        <v>0</v>
      </c>
      <c r="BU92" s="129">
        <v>0</v>
      </c>
      <c r="BV92" s="129">
        <v>0</v>
      </c>
      <c r="BW92" s="129">
        <v>0</v>
      </c>
      <c r="BX92" s="129">
        <v>0</v>
      </c>
      <c r="BY92" s="129">
        <v>0</v>
      </c>
      <c r="BZ92" s="129">
        <v>0</v>
      </c>
      <c r="CA92" s="129">
        <v>0</v>
      </c>
      <c r="CB92" s="129">
        <v>0</v>
      </c>
      <c r="CC92" s="129">
        <v>0</v>
      </c>
      <c r="CD92" s="129">
        <v>0</v>
      </c>
      <c r="CE92" s="129">
        <v>0</v>
      </c>
      <c r="CF92" s="129">
        <v>0</v>
      </c>
      <c r="CG92" s="129">
        <v>0</v>
      </c>
      <c r="CH92" s="129">
        <v>0</v>
      </c>
      <c r="CI92" s="129">
        <v>0</v>
      </c>
      <c r="CJ92" s="129">
        <v>0</v>
      </c>
      <c r="CK92" s="129">
        <v>0</v>
      </c>
      <c r="CL92" s="129">
        <v>0</v>
      </c>
      <c r="CM92" s="129">
        <v>0</v>
      </c>
      <c r="CN92" s="129">
        <v>0</v>
      </c>
      <c r="CO92" s="129">
        <v>0</v>
      </c>
      <c r="CP92" s="129">
        <v>0</v>
      </c>
      <c r="CQ92" s="17" t="s">
        <v>19</v>
      </c>
    </row>
    <row r="93" spans="1:201" ht="31.5" x14ac:dyDescent="0.2">
      <c r="A93" s="57" t="s">
        <v>134</v>
      </c>
      <c r="B93" s="15" t="s">
        <v>59</v>
      </c>
      <c r="C93" s="16" t="s">
        <v>18</v>
      </c>
      <c r="D93" s="43" t="s">
        <v>19</v>
      </c>
      <c r="E93" s="43" t="s">
        <v>19</v>
      </c>
      <c r="F93" s="43" t="s">
        <v>19</v>
      </c>
      <c r="G93" s="43" t="s">
        <v>19</v>
      </c>
      <c r="H93" s="126" t="s">
        <v>19</v>
      </c>
      <c r="I93" s="126" t="s">
        <v>19</v>
      </c>
      <c r="J93" s="44" t="s">
        <v>19</v>
      </c>
      <c r="K93" s="44" t="s">
        <v>19</v>
      </c>
      <c r="L93" s="44" t="s">
        <v>19</v>
      </c>
      <c r="M93" s="44" t="s">
        <v>19</v>
      </c>
      <c r="N93" s="46" t="s">
        <v>19</v>
      </c>
      <c r="O93" s="129">
        <v>0</v>
      </c>
      <c r="P93" s="46" t="s">
        <v>19</v>
      </c>
      <c r="Q93" s="46" t="s">
        <v>19</v>
      </c>
      <c r="R93" s="46" t="s">
        <v>19</v>
      </c>
      <c r="S93" s="46" t="s">
        <v>19</v>
      </c>
      <c r="T93" s="129">
        <v>0</v>
      </c>
      <c r="U93" s="129">
        <v>0</v>
      </c>
      <c r="V93" s="129">
        <v>0</v>
      </c>
      <c r="W93" s="129">
        <v>0</v>
      </c>
      <c r="X93" s="129">
        <v>0</v>
      </c>
      <c r="Y93" s="129">
        <v>0</v>
      </c>
      <c r="Z93" s="129">
        <v>0</v>
      </c>
      <c r="AA93" s="129">
        <v>0</v>
      </c>
      <c r="AB93" s="129">
        <v>0</v>
      </c>
      <c r="AC93" s="129">
        <v>0</v>
      </c>
      <c r="AD93" s="129">
        <v>0</v>
      </c>
      <c r="AE93" s="129">
        <v>0</v>
      </c>
      <c r="AF93" s="129">
        <v>0</v>
      </c>
      <c r="AG93" s="129">
        <v>0</v>
      </c>
      <c r="AH93" s="129">
        <v>0</v>
      </c>
      <c r="AI93" s="129">
        <v>0</v>
      </c>
      <c r="AJ93" s="129">
        <v>0</v>
      </c>
      <c r="AK93" s="129">
        <v>0</v>
      </c>
      <c r="AL93" s="129">
        <v>0</v>
      </c>
      <c r="AM93" s="129">
        <v>0</v>
      </c>
      <c r="AN93" s="129">
        <v>0</v>
      </c>
      <c r="AO93" s="129">
        <v>0</v>
      </c>
      <c r="AP93" s="129">
        <v>0</v>
      </c>
      <c r="AQ93" s="129">
        <v>0</v>
      </c>
      <c r="AR93" s="129">
        <v>0</v>
      </c>
      <c r="AS93" s="129">
        <v>0</v>
      </c>
      <c r="AT93" s="129">
        <v>0</v>
      </c>
      <c r="AU93" s="129">
        <v>0</v>
      </c>
      <c r="AV93" s="129">
        <v>0</v>
      </c>
      <c r="AW93" s="129">
        <v>0</v>
      </c>
      <c r="AX93" s="129">
        <v>0</v>
      </c>
      <c r="AY93" s="129">
        <v>0</v>
      </c>
      <c r="AZ93" s="129">
        <v>0</v>
      </c>
      <c r="BA93" s="129">
        <v>0</v>
      </c>
      <c r="BB93" s="129">
        <v>0</v>
      </c>
      <c r="BC93" s="129">
        <v>0</v>
      </c>
      <c r="BD93" s="129">
        <v>0</v>
      </c>
      <c r="BE93" s="129">
        <v>0</v>
      </c>
      <c r="BF93" s="129">
        <v>0</v>
      </c>
      <c r="BG93" s="129">
        <v>0</v>
      </c>
      <c r="BH93" s="129">
        <v>0</v>
      </c>
      <c r="BI93" s="129">
        <v>0</v>
      </c>
      <c r="BJ93" s="129">
        <v>0</v>
      </c>
      <c r="BK93" s="129">
        <v>0</v>
      </c>
      <c r="BL93" s="129">
        <v>0</v>
      </c>
      <c r="BM93" s="129">
        <v>0</v>
      </c>
      <c r="BN93" s="129">
        <v>0</v>
      </c>
      <c r="BO93" s="129">
        <v>0</v>
      </c>
      <c r="BP93" s="129">
        <v>0</v>
      </c>
      <c r="BQ93" s="129">
        <v>0</v>
      </c>
      <c r="BR93" s="129">
        <v>0</v>
      </c>
      <c r="BS93" s="129">
        <v>0</v>
      </c>
      <c r="BT93" s="129">
        <v>0</v>
      </c>
      <c r="BU93" s="129">
        <v>0</v>
      </c>
      <c r="BV93" s="129">
        <v>0</v>
      </c>
      <c r="BW93" s="129">
        <v>0</v>
      </c>
      <c r="BX93" s="129">
        <v>0</v>
      </c>
      <c r="BY93" s="129">
        <v>0</v>
      </c>
      <c r="BZ93" s="129">
        <v>0</v>
      </c>
      <c r="CA93" s="129">
        <v>0</v>
      </c>
      <c r="CB93" s="129">
        <v>0</v>
      </c>
      <c r="CC93" s="129">
        <v>0</v>
      </c>
      <c r="CD93" s="129">
        <v>0</v>
      </c>
      <c r="CE93" s="129">
        <v>0</v>
      </c>
      <c r="CF93" s="129">
        <v>0</v>
      </c>
      <c r="CG93" s="129">
        <v>0</v>
      </c>
      <c r="CH93" s="129">
        <v>0</v>
      </c>
      <c r="CI93" s="129">
        <v>0</v>
      </c>
      <c r="CJ93" s="129">
        <v>0</v>
      </c>
      <c r="CK93" s="129">
        <v>0</v>
      </c>
      <c r="CL93" s="129">
        <v>0</v>
      </c>
      <c r="CM93" s="129">
        <v>0</v>
      </c>
      <c r="CN93" s="129">
        <v>0</v>
      </c>
      <c r="CO93" s="129">
        <v>0</v>
      </c>
      <c r="CP93" s="129">
        <v>0</v>
      </c>
      <c r="CQ93" s="17" t="s">
        <v>19</v>
      </c>
    </row>
    <row r="94" spans="1:201" ht="31.5" x14ac:dyDescent="0.2">
      <c r="A94" s="57" t="s">
        <v>135</v>
      </c>
      <c r="B94" s="15" t="s">
        <v>60</v>
      </c>
      <c r="C94" s="16" t="s">
        <v>18</v>
      </c>
      <c r="D94" s="43" t="s">
        <v>19</v>
      </c>
      <c r="E94" s="43" t="s">
        <v>19</v>
      </c>
      <c r="F94" s="43" t="s">
        <v>19</v>
      </c>
      <c r="G94" s="43" t="s">
        <v>19</v>
      </c>
      <c r="H94" s="126" t="s">
        <v>19</v>
      </c>
      <c r="I94" s="126" t="s">
        <v>19</v>
      </c>
      <c r="J94" s="44" t="s">
        <v>19</v>
      </c>
      <c r="K94" s="44" t="s">
        <v>19</v>
      </c>
      <c r="L94" s="44" t="s">
        <v>19</v>
      </c>
      <c r="M94" s="44" t="s">
        <v>19</v>
      </c>
      <c r="N94" s="46" t="s">
        <v>19</v>
      </c>
      <c r="O94" s="129">
        <v>0</v>
      </c>
      <c r="P94" s="46" t="s">
        <v>19</v>
      </c>
      <c r="Q94" s="46" t="s">
        <v>19</v>
      </c>
      <c r="R94" s="46" t="s">
        <v>19</v>
      </c>
      <c r="S94" s="46" t="s">
        <v>19</v>
      </c>
      <c r="T94" s="129">
        <v>0</v>
      </c>
      <c r="U94" s="129">
        <v>0</v>
      </c>
      <c r="V94" s="129">
        <v>0</v>
      </c>
      <c r="W94" s="129">
        <v>0</v>
      </c>
      <c r="X94" s="129">
        <v>0</v>
      </c>
      <c r="Y94" s="129">
        <v>0</v>
      </c>
      <c r="Z94" s="129">
        <v>0</v>
      </c>
      <c r="AA94" s="129">
        <v>0</v>
      </c>
      <c r="AB94" s="129">
        <v>0</v>
      </c>
      <c r="AC94" s="129">
        <v>0</v>
      </c>
      <c r="AD94" s="129">
        <v>0</v>
      </c>
      <c r="AE94" s="129">
        <v>0</v>
      </c>
      <c r="AF94" s="129">
        <v>0</v>
      </c>
      <c r="AG94" s="129">
        <v>0</v>
      </c>
      <c r="AH94" s="129">
        <v>0</v>
      </c>
      <c r="AI94" s="129">
        <v>0</v>
      </c>
      <c r="AJ94" s="129">
        <v>0</v>
      </c>
      <c r="AK94" s="129">
        <v>0</v>
      </c>
      <c r="AL94" s="129">
        <v>0</v>
      </c>
      <c r="AM94" s="129">
        <v>0</v>
      </c>
      <c r="AN94" s="129">
        <v>0</v>
      </c>
      <c r="AO94" s="129">
        <v>0</v>
      </c>
      <c r="AP94" s="129">
        <v>0</v>
      </c>
      <c r="AQ94" s="129">
        <v>0</v>
      </c>
      <c r="AR94" s="129">
        <v>0</v>
      </c>
      <c r="AS94" s="129">
        <v>0</v>
      </c>
      <c r="AT94" s="129">
        <v>0</v>
      </c>
      <c r="AU94" s="129">
        <v>0</v>
      </c>
      <c r="AV94" s="129">
        <v>0</v>
      </c>
      <c r="AW94" s="129">
        <v>0</v>
      </c>
      <c r="AX94" s="129">
        <v>0</v>
      </c>
      <c r="AY94" s="129">
        <v>0</v>
      </c>
      <c r="AZ94" s="129">
        <v>0</v>
      </c>
      <c r="BA94" s="129">
        <v>0</v>
      </c>
      <c r="BB94" s="129">
        <v>0</v>
      </c>
      <c r="BC94" s="129">
        <v>0</v>
      </c>
      <c r="BD94" s="129">
        <v>0</v>
      </c>
      <c r="BE94" s="129">
        <v>0</v>
      </c>
      <c r="BF94" s="129">
        <v>0</v>
      </c>
      <c r="BG94" s="129">
        <v>0</v>
      </c>
      <c r="BH94" s="129">
        <v>0</v>
      </c>
      <c r="BI94" s="129">
        <v>0</v>
      </c>
      <c r="BJ94" s="129">
        <v>0</v>
      </c>
      <c r="BK94" s="129">
        <v>0</v>
      </c>
      <c r="BL94" s="129">
        <v>0</v>
      </c>
      <c r="BM94" s="129">
        <v>0</v>
      </c>
      <c r="BN94" s="129">
        <v>0</v>
      </c>
      <c r="BO94" s="129">
        <v>0</v>
      </c>
      <c r="BP94" s="129">
        <v>0</v>
      </c>
      <c r="BQ94" s="129">
        <v>0</v>
      </c>
      <c r="BR94" s="129">
        <v>0</v>
      </c>
      <c r="BS94" s="129">
        <v>0</v>
      </c>
      <c r="BT94" s="129">
        <v>0</v>
      </c>
      <c r="BU94" s="129">
        <v>0</v>
      </c>
      <c r="BV94" s="129">
        <v>0</v>
      </c>
      <c r="BW94" s="129">
        <v>0</v>
      </c>
      <c r="BX94" s="129">
        <v>0</v>
      </c>
      <c r="BY94" s="129">
        <v>0</v>
      </c>
      <c r="BZ94" s="129">
        <v>0</v>
      </c>
      <c r="CA94" s="129">
        <v>0</v>
      </c>
      <c r="CB94" s="129">
        <v>0</v>
      </c>
      <c r="CC94" s="129">
        <v>0</v>
      </c>
      <c r="CD94" s="129">
        <v>0</v>
      </c>
      <c r="CE94" s="129">
        <v>0</v>
      </c>
      <c r="CF94" s="129">
        <v>0</v>
      </c>
      <c r="CG94" s="129">
        <v>0</v>
      </c>
      <c r="CH94" s="129">
        <v>0</v>
      </c>
      <c r="CI94" s="129">
        <v>0</v>
      </c>
      <c r="CJ94" s="129">
        <v>0</v>
      </c>
      <c r="CK94" s="129">
        <v>0</v>
      </c>
      <c r="CL94" s="129">
        <v>0</v>
      </c>
      <c r="CM94" s="129">
        <v>0</v>
      </c>
      <c r="CN94" s="129">
        <v>0</v>
      </c>
      <c r="CO94" s="129">
        <v>0</v>
      </c>
      <c r="CP94" s="129">
        <v>0</v>
      </c>
      <c r="CQ94" s="17" t="s">
        <v>19</v>
      </c>
    </row>
    <row r="95" spans="1:201" ht="31.5" x14ac:dyDescent="0.2">
      <c r="A95" s="57" t="s">
        <v>136</v>
      </c>
      <c r="B95" s="15" t="s">
        <v>61</v>
      </c>
      <c r="C95" s="16" t="s">
        <v>18</v>
      </c>
      <c r="D95" s="43" t="s">
        <v>19</v>
      </c>
      <c r="E95" s="43" t="s">
        <v>19</v>
      </c>
      <c r="F95" s="43" t="s">
        <v>19</v>
      </c>
      <c r="G95" s="43" t="s">
        <v>19</v>
      </c>
      <c r="H95" s="126" t="s">
        <v>19</v>
      </c>
      <c r="I95" s="126" t="s">
        <v>19</v>
      </c>
      <c r="J95" s="44" t="s">
        <v>19</v>
      </c>
      <c r="K95" s="44" t="s">
        <v>19</v>
      </c>
      <c r="L95" s="44" t="s">
        <v>19</v>
      </c>
      <c r="M95" s="44" t="s">
        <v>19</v>
      </c>
      <c r="N95" s="46" t="s">
        <v>19</v>
      </c>
      <c r="O95" s="129">
        <v>0</v>
      </c>
      <c r="P95" s="46" t="s">
        <v>19</v>
      </c>
      <c r="Q95" s="46" t="s">
        <v>19</v>
      </c>
      <c r="R95" s="46" t="s">
        <v>19</v>
      </c>
      <c r="S95" s="46" t="s">
        <v>19</v>
      </c>
      <c r="T95" s="129">
        <v>0</v>
      </c>
      <c r="U95" s="129">
        <v>0</v>
      </c>
      <c r="V95" s="129">
        <v>0</v>
      </c>
      <c r="W95" s="129">
        <v>0</v>
      </c>
      <c r="X95" s="129">
        <v>0</v>
      </c>
      <c r="Y95" s="129">
        <v>0</v>
      </c>
      <c r="Z95" s="129">
        <v>0</v>
      </c>
      <c r="AA95" s="129">
        <v>0</v>
      </c>
      <c r="AB95" s="129">
        <v>0</v>
      </c>
      <c r="AC95" s="129">
        <v>0</v>
      </c>
      <c r="AD95" s="129">
        <v>0</v>
      </c>
      <c r="AE95" s="129">
        <v>0</v>
      </c>
      <c r="AF95" s="129">
        <v>0</v>
      </c>
      <c r="AG95" s="129">
        <v>0</v>
      </c>
      <c r="AH95" s="129">
        <v>0</v>
      </c>
      <c r="AI95" s="129">
        <v>0</v>
      </c>
      <c r="AJ95" s="129">
        <v>0</v>
      </c>
      <c r="AK95" s="129">
        <v>0</v>
      </c>
      <c r="AL95" s="129">
        <v>0</v>
      </c>
      <c r="AM95" s="129">
        <v>0</v>
      </c>
      <c r="AN95" s="129">
        <v>0</v>
      </c>
      <c r="AO95" s="129">
        <v>0</v>
      </c>
      <c r="AP95" s="129">
        <v>0</v>
      </c>
      <c r="AQ95" s="129">
        <v>0</v>
      </c>
      <c r="AR95" s="129">
        <v>0</v>
      </c>
      <c r="AS95" s="129">
        <v>0</v>
      </c>
      <c r="AT95" s="129">
        <v>0</v>
      </c>
      <c r="AU95" s="129">
        <v>0</v>
      </c>
      <c r="AV95" s="129">
        <v>0</v>
      </c>
      <c r="AW95" s="129">
        <v>0</v>
      </c>
      <c r="AX95" s="129">
        <v>0</v>
      </c>
      <c r="AY95" s="129">
        <v>0</v>
      </c>
      <c r="AZ95" s="129">
        <v>0</v>
      </c>
      <c r="BA95" s="129">
        <v>0</v>
      </c>
      <c r="BB95" s="129">
        <v>0</v>
      </c>
      <c r="BC95" s="129">
        <v>0</v>
      </c>
      <c r="BD95" s="129">
        <v>0</v>
      </c>
      <c r="BE95" s="129">
        <v>0</v>
      </c>
      <c r="BF95" s="129">
        <v>0</v>
      </c>
      <c r="BG95" s="129">
        <v>0</v>
      </c>
      <c r="BH95" s="129">
        <v>0</v>
      </c>
      <c r="BI95" s="129">
        <v>0</v>
      </c>
      <c r="BJ95" s="129">
        <v>0</v>
      </c>
      <c r="BK95" s="129">
        <v>0</v>
      </c>
      <c r="BL95" s="129">
        <v>0</v>
      </c>
      <c r="BM95" s="129">
        <v>0</v>
      </c>
      <c r="BN95" s="129">
        <v>0</v>
      </c>
      <c r="BO95" s="129">
        <v>0</v>
      </c>
      <c r="BP95" s="129">
        <v>0</v>
      </c>
      <c r="BQ95" s="129">
        <v>0</v>
      </c>
      <c r="BR95" s="129">
        <v>0</v>
      </c>
      <c r="BS95" s="129">
        <v>0</v>
      </c>
      <c r="BT95" s="129">
        <v>0</v>
      </c>
      <c r="BU95" s="129">
        <v>0</v>
      </c>
      <c r="BV95" s="129">
        <v>0</v>
      </c>
      <c r="BW95" s="129">
        <v>0</v>
      </c>
      <c r="BX95" s="129">
        <v>0</v>
      </c>
      <c r="BY95" s="129">
        <v>0</v>
      </c>
      <c r="BZ95" s="129">
        <v>0</v>
      </c>
      <c r="CA95" s="129">
        <v>0</v>
      </c>
      <c r="CB95" s="129">
        <v>0</v>
      </c>
      <c r="CC95" s="129">
        <v>0</v>
      </c>
      <c r="CD95" s="129">
        <v>0</v>
      </c>
      <c r="CE95" s="129">
        <v>0</v>
      </c>
      <c r="CF95" s="129">
        <v>0</v>
      </c>
      <c r="CG95" s="129">
        <v>0</v>
      </c>
      <c r="CH95" s="129">
        <v>0</v>
      </c>
      <c r="CI95" s="129">
        <v>0</v>
      </c>
      <c r="CJ95" s="129">
        <v>0</v>
      </c>
      <c r="CK95" s="129">
        <v>0</v>
      </c>
      <c r="CL95" s="129">
        <v>0</v>
      </c>
      <c r="CM95" s="129">
        <v>0</v>
      </c>
      <c r="CN95" s="129">
        <v>0</v>
      </c>
      <c r="CO95" s="129">
        <v>0</v>
      </c>
      <c r="CP95" s="129">
        <v>0</v>
      </c>
      <c r="CQ95" s="17" t="s">
        <v>19</v>
      </c>
    </row>
    <row r="96" spans="1:201" ht="31.5" x14ac:dyDescent="0.2">
      <c r="A96" s="56" t="s">
        <v>62</v>
      </c>
      <c r="B96" s="62" t="s">
        <v>63</v>
      </c>
      <c r="C96" s="14" t="s">
        <v>18</v>
      </c>
      <c r="D96" s="40" t="s">
        <v>19</v>
      </c>
      <c r="E96" s="40" t="s">
        <v>19</v>
      </c>
      <c r="F96" s="40" t="s">
        <v>19</v>
      </c>
      <c r="G96" s="40" t="s">
        <v>19</v>
      </c>
      <c r="H96" s="125">
        <v>0</v>
      </c>
      <c r="I96" s="125">
        <v>0</v>
      </c>
      <c r="J96" s="41">
        <v>0</v>
      </c>
      <c r="K96" s="41">
        <v>0</v>
      </c>
      <c r="L96" s="41">
        <v>0</v>
      </c>
      <c r="M96" s="41" t="s">
        <v>19</v>
      </c>
      <c r="N96" s="128">
        <v>0</v>
      </c>
      <c r="O96" s="128">
        <v>0</v>
      </c>
      <c r="P96" s="128">
        <v>0</v>
      </c>
      <c r="Q96" s="128" t="s">
        <v>19</v>
      </c>
      <c r="R96" s="128">
        <v>0</v>
      </c>
      <c r="S96" s="128" t="s">
        <v>19</v>
      </c>
      <c r="T96" s="128">
        <v>0</v>
      </c>
      <c r="U96" s="128">
        <v>0</v>
      </c>
      <c r="V96" s="128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128">
        <v>0</v>
      </c>
      <c r="AT96" s="128">
        <v>0</v>
      </c>
      <c r="AU96" s="128">
        <v>0</v>
      </c>
      <c r="AV96" s="128">
        <v>0</v>
      </c>
      <c r="AW96" s="128">
        <v>0</v>
      </c>
      <c r="AX96" s="128">
        <v>0</v>
      </c>
      <c r="AY96" s="128">
        <v>0</v>
      </c>
      <c r="AZ96" s="128">
        <v>0</v>
      </c>
      <c r="BA96" s="128">
        <v>0</v>
      </c>
      <c r="BB96" s="128">
        <v>0</v>
      </c>
      <c r="BC96" s="128">
        <v>0</v>
      </c>
      <c r="BD96" s="128">
        <v>0</v>
      </c>
      <c r="BE96" s="128">
        <v>0</v>
      </c>
      <c r="BF96" s="128">
        <v>0</v>
      </c>
      <c r="BG96" s="128">
        <v>0</v>
      </c>
      <c r="BH96" s="128">
        <v>0</v>
      </c>
      <c r="BI96" s="128">
        <v>0</v>
      </c>
      <c r="BJ96" s="128">
        <v>0</v>
      </c>
      <c r="BK96" s="128">
        <v>0</v>
      </c>
      <c r="BL96" s="128">
        <v>0</v>
      </c>
      <c r="BM96" s="128">
        <v>0</v>
      </c>
      <c r="BN96" s="128">
        <v>0</v>
      </c>
      <c r="BO96" s="128">
        <v>0</v>
      </c>
      <c r="BP96" s="128">
        <v>0</v>
      </c>
      <c r="BQ96" s="128">
        <v>0</v>
      </c>
      <c r="BR96" s="128">
        <v>0</v>
      </c>
      <c r="BS96" s="128">
        <v>0</v>
      </c>
      <c r="BT96" s="128">
        <v>0</v>
      </c>
      <c r="BU96" s="128">
        <v>0</v>
      </c>
      <c r="BV96" s="128">
        <v>0</v>
      </c>
      <c r="BW96" s="128">
        <v>0</v>
      </c>
      <c r="BX96" s="128">
        <v>0</v>
      </c>
      <c r="BY96" s="128">
        <v>0</v>
      </c>
      <c r="BZ96" s="128">
        <v>0</v>
      </c>
      <c r="CA96" s="128">
        <v>0</v>
      </c>
      <c r="CB96" s="128">
        <v>0</v>
      </c>
      <c r="CC96" s="128">
        <v>0</v>
      </c>
      <c r="CD96" s="128">
        <v>0</v>
      </c>
      <c r="CE96" s="128">
        <v>0</v>
      </c>
      <c r="CF96" s="128">
        <v>0</v>
      </c>
      <c r="CG96" s="128">
        <v>0</v>
      </c>
      <c r="CH96" s="128">
        <v>0</v>
      </c>
      <c r="CI96" s="128">
        <v>0</v>
      </c>
      <c r="CJ96" s="128">
        <v>0</v>
      </c>
      <c r="CK96" s="128">
        <v>0</v>
      </c>
      <c r="CL96" s="128">
        <v>0</v>
      </c>
      <c r="CM96" s="128">
        <v>0</v>
      </c>
      <c r="CN96" s="128">
        <v>0</v>
      </c>
      <c r="CO96" s="128">
        <v>0</v>
      </c>
      <c r="CP96" s="128">
        <v>0</v>
      </c>
      <c r="CQ96" s="41" t="s">
        <v>19</v>
      </c>
    </row>
    <row r="97" spans="1:201" ht="18.75" x14ac:dyDescent="0.2">
      <c r="A97" s="57" t="s">
        <v>64</v>
      </c>
      <c r="B97" s="15" t="s">
        <v>65</v>
      </c>
      <c r="C97" s="16" t="s">
        <v>18</v>
      </c>
      <c r="D97" s="43" t="s">
        <v>19</v>
      </c>
      <c r="E97" s="43" t="s">
        <v>19</v>
      </c>
      <c r="F97" s="43" t="s">
        <v>19</v>
      </c>
      <c r="G97" s="43" t="s">
        <v>19</v>
      </c>
      <c r="H97" s="126" t="s">
        <v>19</v>
      </c>
      <c r="I97" s="126" t="s">
        <v>19</v>
      </c>
      <c r="J97" s="44" t="s">
        <v>19</v>
      </c>
      <c r="K97" s="17" t="s">
        <v>19</v>
      </c>
      <c r="L97" s="17" t="s">
        <v>19</v>
      </c>
      <c r="M97" s="17" t="s">
        <v>19</v>
      </c>
      <c r="N97" s="129" t="s">
        <v>19</v>
      </c>
      <c r="O97" s="129" t="s">
        <v>19</v>
      </c>
      <c r="P97" s="129" t="s">
        <v>19</v>
      </c>
      <c r="Q97" s="129" t="s">
        <v>19</v>
      </c>
      <c r="R97" s="129" t="s">
        <v>19</v>
      </c>
      <c r="S97" s="129" t="s">
        <v>19</v>
      </c>
      <c r="T97" s="129" t="s">
        <v>19</v>
      </c>
      <c r="U97" s="129" t="s">
        <v>19</v>
      </c>
      <c r="V97" s="129" t="s">
        <v>19</v>
      </c>
      <c r="W97" s="129" t="s">
        <v>19</v>
      </c>
      <c r="X97" s="129" t="s">
        <v>19</v>
      </c>
      <c r="Y97" s="129" t="s">
        <v>19</v>
      </c>
      <c r="Z97" s="129" t="s">
        <v>19</v>
      </c>
      <c r="AA97" s="129" t="s">
        <v>19</v>
      </c>
      <c r="AB97" s="129" t="s">
        <v>19</v>
      </c>
      <c r="AC97" s="129" t="s">
        <v>19</v>
      </c>
      <c r="AD97" s="129" t="s">
        <v>19</v>
      </c>
      <c r="AE97" s="129" t="s">
        <v>19</v>
      </c>
      <c r="AF97" s="129" t="s">
        <v>19</v>
      </c>
      <c r="AG97" s="129" t="s">
        <v>19</v>
      </c>
      <c r="AH97" s="129" t="s">
        <v>19</v>
      </c>
      <c r="AI97" s="129" t="s">
        <v>19</v>
      </c>
      <c r="AJ97" s="129" t="s">
        <v>19</v>
      </c>
      <c r="AK97" s="129" t="s">
        <v>19</v>
      </c>
      <c r="AL97" s="129" t="s">
        <v>19</v>
      </c>
      <c r="AM97" s="129" t="s">
        <v>19</v>
      </c>
      <c r="AN97" s="129" t="s">
        <v>19</v>
      </c>
      <c r="AO97" s="129" t="s">
        <v>19</v>
      </c>
      <c r="AP97" s="129" t="s">
        <v>19</v>
      </c>
      <c r="AQ97" s="129" t="s">
        <v>19</v>
      </c>
      <c r="AR97" s="129" t="s">
        <v>19</v>
      </c>
      <c r="AS97" s="129" t="s">
        <v>19</v>
      </c>
      <c r="AT97" s="129" t="s">
        <v>19</v>
      </c>
      <c r="AU97" s="129" t="s">
        <v>19</v>
      </c>
      <c r="AV97" s="129" t="s">
        <v>19</v>
      </c>
      <c r="AW97" s="129" t="s">
        <v>19</v>
      </c>
      <c r="AX97" s="129" t="s">
        <v>19</v>
      </c>
      <c r="AY97" s="129" t="s">
        <v>19</v>
      </c>
      <c r="AZ97" s="129" t="s">
        <v>19</v>
      </c>
      <c r="BA97" s="129" t="s">
        <v>19</v>
      </c>
      <c r="BB97" s="129" t="s">
        <v>19</v>
      </c>
      <c r="BC97" s="129" t="s">
        <v>19</v>
      </c>
      <c r="BD97" s="129" t="s">
        <v>19</v>
      </c>
      <c r="BE97" s="129" t="s">
        <v>19</v>
      </c>
      <c r="BF97" s="129" t="s">
        <v>19</v>
      </c>
      <c r="BG97" s="129" t="s">
        <v>19</v>
      </c>
      <c r="BH97" s="129" t="s">
        <v>19</v>
      </c>
      <c r="BI97" s="129" t="s">
        <v>19</v>
      </c>
      <c r="BJ97" s="129" t="s">
        <v>19</v>
      </c>
      <c r="BK97" s="129" t="s">
        <v>19</v>
      </c>
      <c r="BL97" s="129" t="s">
        <v>19</v>
      </c>
      <c r="BM97" s="129" t="s">
        <v>19</v>
      </c>
      <c r="BN97" s="129" t="s">
        <v>19</v>
      </c>
      <c r="BO97" s="129" t="s">
        <v>19</v>
      </c>
      <c r="BP97" s="129" t="s">
        <v>19</v>
      </c>
      <c r="BQ97" s="129" t="s">
        <v>19</v>
      </c>
      <c r="BR97" s="129" t="s">
        <v>19</v>
      </c>
      <c r="BS97" s="129" t="s">
        <v>19</v>
      </c>
      <c r="BT97" s="129" t="s">
        <v>19</v>
      </c>
      <c r="BU97" s="129" t="s">
        <v>19</v>
      </c>
      <c r="BV97" s="129" t="s">
        <v>19</v>
      </c>
      <c r="BW97" s="129" t="s">
        <v>19</v>
      </c>
      <c r="BX97" s="129" t="s">
        <v>19</v>
      </c>
      <c r="BY97" s="129" t="s">
        <v>19</v>
      </c>
      <c r="BZ97" s="129" t="s">
        <v>19</v>
      </c>
      <c r="CA97" s="129" t="s">
        <v>19</v>
      </c>
      <c r="CB97" s="129" t="s">
        <v>19</v>
      </c>
      <c r="CC97" s="129" t="s">
        <v>19</v>
      </c>
      <c r="CD97" s="129" t="s">
        <v>19</v>
      </c>
      <c r="CE97" s="129" t="s">
        <v>19</v>
      </c>
      <c r="CF97" s="129" t="s">
        <v>19</v>
      </c>
      <c r="CG97" s="129" t="s">
        <v>19</v>
      </c>
      <c r="CH97" s="129" t="s">
        <v>19</v>
      </c>
      <c r="CI97" s="129" t="s">
        <v>19</v>
      </c>
      <c r="CJ97" s="129" t="s">
        <v>19</v>
      </c>
      <c r="CK97" s="129" t="s">
        <v>19</v>
      </c>
      <c r="CL97" s="129" t="s">
        <v>19</v>
      </c>
      <c r="CM97" s="129" t="s">
        <v>19</v>
      </c>
      <c r="CN97" s="129" t="s">
        <v>19</v>
      </c>
      <c r="CO97" s="129" t="s">
        <v>19</v>
      </c>
      <c r="CP97" s="129" t="s">
        <v>19</v>
      </c>
      <c r="CQ97" s="17" t="s">
        <v>19</v>
      </c>
    </row>
    <row r="98" spans="1:201" ht="31.5" x14ac:dyDescent="0.2">
      <c r="A98" s="57" t="s">
        <v>66</v>
      </c>
      <c r="B98" s="15" t="s">
        <v>67</v>
      </c>
      <c r="C98" s="16" t="s">
        <v>18</v>
      </c>
      <c r="D98" s="43" t="s">
        <v>19</v>
      </c>
      <c r="E98" s="43" t="s">
        <v>19</v>
      </c>
      <c r="F98" s="43" t="s">
        <v>19</v>
      </c>
      <c r="G98" s="43" t="s">
        <v>19</v>
      </c>
      <c r="H98" s="126" t="s">
        <v>19</v>
      </c>
      <c r="I98" s="126" t="s">
        <v>19</v>
      </c>
      <c r="J98" s="44" t="s">
        <v>19</v>
      </c>
      <c r="K98" s="17" t="s">
        <v>19</v>
      </c>
      <c r="L98" s="17" t="s">
        <v>19</v>
      </c>
      <c r="M98" s="17" t="s">
        <v>19</v>
      </c>
      <c r="N98" s="129" t="s">
        <v>19</v>
      </c>
      <c r="O98" s="129" t="s">
        <v>19</v>
      </c>
      <c r="P98" s="129" t="s">
        <v>19</v>
      </c>
      <c r="Q98" s="129" t="s">
        <v>19</v>
      </c>
      <c r="R98" s="129" t="s">
        <v>19</v>
      </c>
      <c r="S98" s="129" t="s">
        <v>19</v>
      </c>
      <c r="T98" s="129" t="s">
        <v>19</v>
      </c>
      <c r="U98" s="129" t="s">
        <v>19</v>
      </c>
      <c r="V98" s="129" t="s">
        <v>19</v>
      </c>
      <c r="W98" s="129" t="s">
        <v>19</v>
      </c>
      <c r="X98" s="129" t="s">
        <v>19</v>
      </c>
      <c r="Y98" s="129" t="s">
        <v>19</v>
      </c>
      <c r="Z98" s="129" t="s">
        <v>19</v>
      </c>
      <c r="AA98" s="129" t="s">
        <v>19</v>
      </c>
      <c r="AB98" s="129" t="s">
        <v>19</v>
      </c>
      <c r="AC98" s="129" t="s">
        <v>19</v>
      </c>
      <c r="AD98" s="129" t="s">
        <v>19</v>
      </c>
      <c r="AE98" s="129" t="s">
        <v>19</v>
      </c>
      <c r="AF98" s="129" t="s">
        <v>19</v>
      </c>
      <c r="AG98" s="129" t="s">
        <v>19</v>
      </c>
      <c r="AH98" s="129" t="s">
        <v>19</v>
      </c>
      <c r="AI98" s="129" t="s">
        <v>19</v>
      </c>
      <c r="AJ98" s="129" t="s">
        <v>19</v>
      </c>
      <c r="AK98" s="129" t="s">
        <v>19</v>
      </c>
      <c r="AL98" s="129" t="s">
        <v>19</v>
      </c>
      <c r="AM98" s="129" t="s">
        <v>19</v>
      </c>
      <c r="AN98" s="129" t="s">
        <v>19</v>
      </c>
      <c r="AO98" s="129" t="s">
        <v>19</v>
      </c>
      <c r="AP98" s="129" t="s">
        <v>19</v>
      </c>
      <c r="AQ98" s="129" t="s">
        <v>19</v>
      </c>
      <c r="AR98" s="129" t="s">
        <v>19</v>
      </c>
      <c r="AS98" s="129" t="s">
        <v>19</v>
      </c>
      <c r="AT98" s="129" t="s">
        <v>19</v>
      </c>
      <c r="AU98" s="129" t="s">
        <v>19</v>
      </c>
      <c r="AV98" s="129" t="s">
        <v>19</v>
      </c>
      <c r="AW98" s="129" t="s">
        <v>19</v>
      </c>
      <c r="AX98" s="129" t="s">
        <v>19</v>
      </c>
      <c r="AY98" s="129" t="s">
        <v>19</v>
      </c>
      <c r="AZ98" s="129" t="s">
        <v>19</v>
      </c>
      <c r="BA98" s="129" t="s">
        <v>19</v>
      </c>
      <c r="BB98" s="129" t="s">
        <v>19</v>
      </c>
      <c r="BC98" s="129" t="s">
        <v>19</v>
      </c>
      <c r="BD98" s="129" t="s">
        <v>19</v>
      </c>
      <c r="BE98" s="129" t="s">
        <v>19</v>
      </c>
      <c r="BF98" s="129" t="s">
        <v>19</v>
      </c>
      <c r="BG98" s="129" t="s">
        <v>19</v>
      </c>
      <c r="BH98" s="129" t="s">
        <v>19</v>
      </c>
      <c r="BI98" s="129" t="s">
        <v>19</v>
      </c>
      <c r="BJ98" s="129" t="s">
        <v>19</v>
      </c>
      <c r="BK98" s="129" t="s">
        <v>19</v>
      </c>
      <c r="BL98" s="129" t="s">
        <v>19</v>
      </c>
      <c r="BM98" s="129" t="s">
        <v>19</v>
      </c>
      <c r="BN98" s="129" t="s">
        <v>19</v>
      </c>
      <c r="BO98" s="129" t="s">
        <v>19</v>
      </c>
      <c r="BP98" s="129" t="s">
        <v>19</v>
      </c>
      <c r="BQ98" s="129" t="s">
        <v>19</v>
      </c>
      <c r="BR98" s="129" t="s">
        <v>19</v>
      </c>
      <c r="BS98" s="129" t="s">
        <v>19</v>
      </c>
      <c r="BT98" s="129" t="s">
        <v>19</v>
      </c>
      <c r="BU98" s="129" t="s">
        <v>19</v>
      </c>
      <c r="BV98" s="129" t="s">
        <v>19</v>
      </c>
      <c r="BW98" s="129" t="s">
        <v>19</v>
      </c>
      <c r="BX98" s="129" t="s">
        <v>19</v>
      </c>
      <c r="BY98" s="129" t="s">
        <v>19</v>
      </c>
      <c r="BZ98" s="129" t="s">
        <v>19</v>
      </c>
      <c r="CA98" s="129" t="s">
        <v>19</v>
      </c>
      <c r="CB98" s="129" t="s">
        <v>19</v>
      </c>
      <c r="CC98" s="129" t="s">
        <v>19</v>
      </c>
      <c r="CD98" s="129" t="s">
        <v>19</v>
      </c>
      <c r="CE98" s="129" t="s">
        <v>19</v>
      </c>
      <c r="CF98" s="129" t="s">
        <v>19</v>
      </c>
      <c r="CG98" s="129" t="s">
        <v>19</v>
      </c>
      <c r="CH98" s="129" t="s">
        <v>19</v>
      </c>
      <c r="CI98" s="129" t="s">
        <v>19</v>
      </c>
      <c r="CJ98" s="129" t="s">
        <v>19</v>
      </c>
      <c r="CK98" s="129" t="s">
        <v>19</v>
      </c>
      <c r="CL98" s="129" t="s">
        <v>19</v>
      </c>
      <c r="CM98" s="129" t="s">
        <v>19</v>
      </c>
      <c r="CN98" s="129" t="s">
        <v>19</v>
      </c>
      <c r="CO98" s="129" t="s">
        <v>19</v>
      </c>
      <c r="CP98" s="129" t="s">
        <v>19</v>
      </c>
      <c r="CQ98" s="17" t="s">
        <v>19</v>
      </c>
    </row>
    <row r="99" spans="1:201" ht="31.5" x14ac:dyDescent="0.2">
      <c r="A99" s="54" t="s">
        <v>114</v>
      </c>
      <c r="B99" s="58" t="s">
        <v>68</v>
      </c>
      <c r="C99" s="59" t="s">
        <v>18</v>
      </c>
      <c r="D99" s="63" t="s">
        <v>137</v>
      </c>
      <c r="E99" s="63" t="s">
        <v>137</v>
      </c>
      <c r="F99" s="63" t="s">
        <v>137</v>
      </c>
      <c r="G99" s="63" t="s">
        <v>137</v>
      </c>
      <c r="H99" s="124">
        <v>0</v>
      </c>
      <c r="I99" s="124">
        <v>0</v>
      </c>
      <c r="J99" s="63" t="s">
        <v>19</v>
      </c>
      <c r="K99" s="63" t="s">
        <v>19</v>
      </c>
      <c r="L99" s="63" t="s">
        <v>19</v>
      </c>
      <c r="M99" s="63" t="s">
        <v>19</v>
      </c>
      <c r="N99" s="45">
        <v>0</v>
      </c>
      <c r="O99" s="45">
        <v>0</v>
      </c>
      <c r="P99" s="45">
        <v>0</v>
      </c>
      <c r="Q99" s="45">
        <v>0</v>
      </c>
      <c r="R99" s="45">
        <v>0</v>
      </c>
      <c r="S99" s="138">
        <v>0</v>
      </c>
      <c r="T99" s="138">
        <v>0</v>
      </c>
      <c r="U99" s="138">
        <v>0</v>
      </c>
      <c r="V99" s="138">
        <v>0</v>
      </c>
      <c r="W99" s="138">
        <v>0</v>
      </c>
      <c r="X99" s="138">
        <v>0</v>
      </c>
      <c r="Y99" s="138">
        <v>0</v>
      </c>
      <c r="Z99" s="138">
        <v>0</v>
      </c>
      <c r="AA99" s="138">
        <v>0</v>
      </c>
      <c r="AB99" s="138">
        <v>0</v>
      </c>
      <c r="AC99" s="138">
        <v>0</v>
      </c>
      <c r="AD99" s="138">
        <v>0</v>
      </c>
      <c r="AE99" s="138">
        <v>0</v>
      </c>
      <c r="AF99" s="138">
        <v>0</v>
      </c>
      <c r="AG99" s="138">
        <v>0</v>
      </c>
      <c r="AH99" s="138">
        <v>0</v>
      </c>
      <c r="AI99" s="138">
        <v>0</v>
      </c>
      <c r="AJ99" s="138">
        <v>0</v>
      </c>
      <c r="AK99" s="138">
        <v>0</v>
      </c>
      <c r="AL99" s="138">
        <v>0</v>
      </c>
      <c r="AM99" s="138">
        <v>0</v>
      </c>
      <c r="AN99" s="138">
        <v>0</v>
      </c>
      <c r="AO99" s="138">
        <v>0</v>
      </c>
      <c r="AP99" s="138">
        <v>0</v>
      </c>
      <c r="AQ99" s="138">
        <v>0</v>
      </c>
      <c r="AR99" s="138">
        <v>0</v>
      </c>
      <c r="AS99" s="138">
        <v>0</v>
      </c>
      <c r="AT99" s="138">
        <v>0</v>
      </c>
      <c r="AU99" s="138">
        <v>0</v>
      </c>
      <c r="AV99" s="138">
        <v>0</v>
      </c>
      <c r="AW99" s="138">
        <v>0</v>
      </c>
      <c r="AX99" s="138">
        <v>0</v>
      </c>
      <c r="AY99" s="138">
        <v>0</v>
      </c>
      <c r="AZ99" s="138">
        <v>0</v>
      </c>
      <c r="BA99" s="138">
        <v>0</v>
      </c>
      <c r="BB99" s="138">
        <v>0</v>
      </c>
      <c r="BC99" s="138">
        <v>0</v>
      </c>
      <c r="BD99" s="138">
        <v>0</v>
      </c>
      <c r="BE99" s="138">
        <v>0</v>
      </c>
      <c r="BF99" s="138">
        <v>0</v>
      </c>
      <c r="BG99" s="138">
        <v>0</v>
      </c>
      <c r="BH99" s="138">
        <v>0</v>
      </c>
      <c r="BI99" s="138">
        <v>0</v>
      </c>
      <c r="BJ99" s="138">
        <v>0</v>
      </c>
      <c r="BK99" s="138">
        <v>0</v>
      </c>
      <c r="BL99" s="138">
        <v>0</v>
      </c>
      <c r="BM99" s="138">
        <v>0</v>
      </c>
      <c r="BN99" s="138">
        <v>0</v>
      </c>
      <c r="BO99" s="138">
        <v>0</v>
      </c>
      <c r="BP99" s="138">
        <v>0</v>
      </c>
      <c r="BQ99" s="138">
        <v>0</v>
      </c>
      <c r="BR99" s="138">
        <v>0</v>
      </c>
      <c r="BS99" s="138">
        <v>0</v>
      </c>
      <c r="BT99" s="138">
        <v>0</v>
      </c>
      <c r="BU99" s="138">
        <v>0</v>
      </c>
      <c r="BV99" s="138">
        <v>0</v>
      </c>
      <c r="BW99" s="138">
        <v>0</v>
      </c>
      <c r="BX99" s="138">
        <v>0</v>
      </c>
      <c r="BY99" s="138">
        <v>0</v>
      </c>
      <c r="BZ99" s="138">
        <v>0</v>
      </c>
      <c r="CA99" s="138">
        <v>0</v>
      </c>
      <c r="CB99" s="138">
        <v>0</v>
      </c>
      <c r="CC99" s="138">
        <v>0</v>
      </c>
      <c r="CD99" s="138">
        <v>0</v>
      </c>
      <c r="CE99" s="138">
        <v>0</v>
      </c>
      <c r="CF99" s="138">
        <v>0</v>
      </c>
      <c r="CG99" s="138">
        <v>0</v>
      </c>
      <c r="CH99" s="138">
        <v>0</v>
      </c>
      <c r="CI99" s="138">
        <v>0</v>
      </c>
      <c r="CJ99" s="138">
        <v>0</v>
      </c>
      <c r="CK99" s="138">
        <v>0</v>
      </c>
      <c r="CL99" s="138">
        <v>0</v>
      </c>
      <c r="CM99" s="138">
        <v>0</v>
      </c>
      <c r="CN99" s="138">
        <v>0</v>
      </c>
      <c r="CO99" s="138">
        <v>0</v>
      </c>
      <c r="CP99" s="138">
        <v>0</v>
      </c>
      <c r="CQ99" s="38"/>
    </row>
    <row r="100" spans="1:201" ht="31.5" x14ac:dyDescent="0.2">
      <c r="A100" s="54" t="s">
        <v>69</v>
      </c>
      <c r="B100" s="58" t="s">
        <v>70</v>
      </c>
      <c r="C100" s="59" t="s">
        <v>18</v>
      </c>
      <c r="D100" s="40" t="s">
        <v>137</v>
      </c>
      <c r="E100" s="40" t="s">
        <v>137</v>
      </c>
      <c r="F100" s="40" t="s">
        <v>137</v>
      </c>
      <c r="G100" s="40" t="s">
        <v>137</v>
      </c>
      <c r="H100" s="125">
        <v>0</v>
      </c>
      <c r="I100" s="125">
        <v>0</v>
      </c>
      <c r="J100" s="64" t="s">
        <v>19</v>
      </c>
      <c r="K100" s="64" t="s">
        <v>19</v>
      </c>
      <c r="L100" s="64" t="s">
        <v>19</v>
      </c>
      <c r="M100" s="64" t="s">
        <v>19</v>
      </c>
      <c r="N100" s="128">
        <v>0</v>
      </c>
      <c r="O100" s="128">
        <v>0</v>
      </c>
      <c r="P100" s="128">
        <v>0</v>
      </c>
      <c r="Q100" s="139" t="s">
        <v>19</v>
      </c>
      <c r="R100" s="128">
        <v>0</v>
      </c>
      <c r="S100" s="139" t="s">
        <v>19</v>
      </c>
      <c r="T100" s="139" t="s">
        <v>19</v>
      </c>
      <c r="U100" s="139" t="s">
        <v>19</v>
      </c>
      <c r="V100" s="139" t="s">
        <v>19</v>
      </c>
      <c r="W100" s="139" t="s">
        <v>19</v>
      </c>
      <c r="X100" s="139" t="s">
        <v>19</v>
      </c>
      <c r="Y100" s="139" t="s">
        <v>19</v>
      </c>
      <c r="Z100" s="139" t="s">
        <v>19</v>
      </c>
      <c r="AA100" s="139" t="s">
        <v>19</v>
      </c>
      <c r="AB100" s="139" t="s">
        <v>19</v>
      </c>
      <c r="AC100" s="139" t="s">
        <v>19</v>
      </c>
      <c r="AD100" s="139" t="s">
        <v>19</v>
      </c>
      <c r="AE100" s="139" t="s">
        <v>19</v>
      </c>
      <c r="AF100" s="139" t="s">
        <v>19</v>
      </c>
      <c r="AG100" s="139" t="s">
        <v>19</v>
      </c>
      <c r="AH100" s="139" t="s">
        <v>19</v>
      </c>
      <c r="AI100" s="139" t="s">
        <v>19</v>
      </c>
      <c r="AJ100" s="139" t="s">
        <v>19</v>
      </c>
      <c r="AK100" s="139" t="s">
        <v>19</v>
      </c>
      <c r="AL100" s="139" t="s">
        <v>19</v>
      </c>
      <c r="AM100" s="139" t="s">
        <v>19</v>
      </c>
      <c r="AN100" s="139" t="s">
        <v>19</v>
      </c>
      <c r="AO100" s="139" t="s">
        <v>19</v>
      </c>
      <c r="AP100" s="139" t="s">
        <v>19</v>
      </c>
      <c r="AQ100" s="139" t="s">
        <v>19</v>
      </c>
      <c r="AR100" s="139" t="s">
        <v>19</v>
      </c>
      <c r="AS100" s="139" t="s">
        <v>19</v>
      </c>
      <c r="AT100" s="139" t="s">
        <v>19</v>
      </c>
      <c r="AU100" s="139" t="s">
        <v>19</v>
      </c>
      <c r="AV100" s="139" t="s">
        <v>19</v>
      </c>
      <c r="AW100" s="139" t="s">
        <v>19</v>
      </c>
      <c r="AX100" s="139" t="s">
        <v>19</v>
      </c>
      <c r="AY100" s="139" t="s">
        <v>19</v>
      </c>
      <c r="AZ100" s="139" t="s">
        <v>19</v>
      </c>
      <c r="BA100" s="139" t="s">
        <v>19</v>
      </c>
      <c r="BB100" s="139" t="s">
        <v>19</v>
      </c>
      <c r="BC100" s="139" t="s">
        <v>19</v>
      </c>
      <c r="BD100" s="139" t="s">
        <v>19</v>
      </c>
      <c r="BE100" s="139" t="s">
        <v>19</v>
      </c>
      <c r="BF100" s="139" t="s">
        <v>19</v>
      </c>
      <c r="BG100" s="139" t="s">
        <v>19</v>
      </c>
      <c r="BH100" s="139" t="s">
        <v>19</v>
      </c>
      <c r="BI100" s="139" t="s">
        <v>19</v>
      </c>
      <c r="BJ100" s="139" t="s">
        <v>19</v>
      </c>
      <c r="BK100" s="139" t="s">
        <v>19</v>
      </c>
      <c r="BL100" s="139" t="s">
        <v>19</v>
      </c>
      <c r="BM100" s="139" t="s">
        <v>19</v>
      </c>
      <c r="BN100" s="139" t="s">
        <v>19</v>
      </c>
      <c r="BO100" s="139" t="s">
        <v>19</v>
      </c>
      <c r="BP100" s="139" t="s">
        <v>19</v>
      </c>
      <c r="BQ100" s="139" t="s">
        <v>19</v>
      </c>
      <c r="BR100" s="139" t="s">
        <v>19</v>
      </c>
      <c r="BS100" s="139" t="s">
        <v>19</v>
      </c>
      <c r="BT100" s="139" t="s">
        <v>19</v>
      </c>
      <c r="BU100" s="139" t="s">
        <v>19</v>
      </c>
      <c r="BV100" s="139" t="s">
        <v>19</v>
      </c>
      <c r="BW100" s="139" t="s">
        <v>19</v>
      </c>
      <c r="BX100" s="139" t="s">
        <v>19</v>
      </c>
      <c r="BY100" s="139" t="s">
        <v>19</v>
      </c>
      <c r="BZ100" s="139" t="s">
        <v>19</v>
      </c>
      <c r="CA100" s="139" t="s">
        <v>19</v>
      </c>
      <c r="CB100" s="139" t="s">
        <v>19</v>
      </c>
      <c r="CC100" s="139" t="s">
        <v>19</v>
      </c>
      <c r="CD100" s="139" t="s">
        <v>19</v>
      </c>
      <c r="CE100" s="139" t="s">
        <v>19</v>
      </c>
      <c r="CF100" s="139" t="s">
        <v>19</v>
      </c>
      <c r="CG100" s="139" t="s">
        <v>19</v>
      </c>
      <c r="CH100" s="139" t="s">
        <v>19</v>
      </c>
      <c r="CI100" s="139" t="s">
        <v>19</v>
      </c>
      <c r="CJ100" s="139" t="s">
        <v>19</v>
      </c>
      <c r="CK100" s="139" t="s">
        <v>19</v>
      </c>
      <c r="CL100" s="139" t="s">
        <v>19</v>
      </c>
      <c r="CM100" s="139" t="s">
        <v>19</v>
      </c>
      <c r="CN100" s="139" t="s">
        <v>19</v>
      </c>
      <c r="CO100" s="139" t="s">
        <v>19</v>
      </c>
      <c r="CP100" s="139" t="s">
        <v>19</v>
      </c>
      <c r="CQ100" s="41"/>
    </row>
    <row r="101" spans="1:201" ht="31.5" x14ac:dyDescent="0.2">
      <c r="A101" s="54" t="s">
        <v>71</v>
      </c>
      <c r="B101" s="58" t="s">
        <v>72</v>
      </c>
      <c r="C101" s="59" t="s">
        <v>18</v>
      </c>
      <c r="D101" s="40" t="s">
        <v>137</v>
      </c>
      <c r="E101" s="40" t="s">
        <v>137</v>
      </c>
      <c r="F101" s="40" t="s">
        <v>137</v>
      </c>
      <c r="G101" s="40" t="s">
        <v>137</v>
      </c>
      <c r="H101" s="125">
        <v>0</v>
      </c>
      <c r="I101" s="125">
        <v>0</v>
      </c>
      <c r="J101" s="64" t="s">
        <v>19</v>
      </c>
      <c r="K101" s="64" t="s">
        <v>19</v>
      </c>
      <c r="L101" s="64" t="s">
        <v>19</v>
      </c>
      <c r="M101" s="64" t="s">
        <v>19</v>
      </c>
      <c r="N101" s="128">
        <v>0</v>
      </c>
      <c r="O101" s="128">
        <v>0</v>
      </c>
      <c r="P101" s="128">
        <v>0</v>
      </c>
      <c r="Q101" s="139" t="s">
        <v>19</v>
      </c>
      <c r="R101" s="128">
        <v>0</v>
      </c>
      <c r="S101" s="139" t="s">
        <v>19</v>
      </c>
      <c r="T101" s="139" t="s">
        <v>19</v>
      </c>
      <c r="U101" s="139" t="s">
        <v>19</v>
      </c>
      <c r="V101" s="139" t="s">
        <v>19</v>
      </c>
      <c r="W101" s="139" t="s">
        <v>19</v>
      </c>
      <c r="X101" s="139" t="s">
        <v>19</v>
      </c>
      <c r="Y101" s="139" t="s">
        <v>19</v>
      </c>
      <c r="Z101" s="139" t="s">
        <v>19</v>
      </c>
      <c r="AA101" s="139" t="s">
        <v>19</v>
      </c>
      <c r="AB101" s="139" t="s">
        <v>19</v>
      </c>
      <c r="AC101" s="139" t="s">
        <v>19</v>
      </c>
      <c r="AD101" s="139" t="s">
        <v>19</v>
      </c>
      <c r="AE101" s="139" t="s">
        <v>19</v>
      </c>
      <c r="AF101" s="139" t="s">
        <v>19</v>
      </c>
      <c r="AG101" s="139" t="s">
        <v>19</v>
      </c>
      <c r="AH101" s="139" t="s">
        <v>19</v>
      </c>
      <c r="AI101" s="139" t="s">
        <v>19</v>
      </c>
      <c r="AJ101" s="139" t="s">
        <v>19</v>
      </c>
      <c r="AK101" s="139" t="s">
        <v>19</v>
      </c>
      <c r="AL101" s="139" t="s">
        <v>19</v>
      </c>
      <c r="AM101" s="139" t="s">
        <v>19</v>
      </c>
      <c r="AN101" s="139" t="s">
        <v>19</v>
      </c>
      <c r="AO101" s="139" t="s">
        <v>19</v>
      </c>
      <c r="AP101" s="139" t="s">
        <v>19</v>
      </c>
      <c r="AQ101" s="139" t="s">
        <v>19</v>
      </c>
      <c r="AR101" s="139" t="s">
        <v>19</v>
      </c>
      <c r="AS101" s="139" t="s">
        <v>19</v>
      </c>
      <c r="AT101" s="139" t="s">
        <v>19</v>
      </c>
      <c r="AU101" s="139" t="s">
        <v>19</v>
      </c>
      <c r="AV101" s="139" t="s">
        <v>19</v>
      </c>
      <c r="AW101" s="139" t="s">
        <v>19</v>
      </c>
      <c r="AX101" s="139" t="s">
        <v>19</v>
      </c>
      <c r="AY101" s="139" t="s">
        <v>19</v>
      </c>
      <c r="AZ101" s="139" t="s">
        <v>19</v>
      </c>
      <c r="BA101" s="139" t="s">
        <v>19</v>
      </c>
      <c r="BB101" s="139" t="s">
        <v>19</v>
      </c>
      <c r="BC101" s="139" t="s">
        <v>19</v>
      </c>
      <c r="BD101" s="139" t="s">
        <v>19</v>
      </c>
      <c r="BE101" s="139" t="s">
        <v>19</v>
      </c>
      <c r="BF101" s="139" t="s">
        <v>19</v>
      </c>
      <c r="BG101" s="139" t="s">
        <v>19</v>
      </c>
      <c r="BH101" s="139" t="s">
        <v>19</v>
      </c>
      <c r="BI101" s="139" t="s">
        <v>19</v>
      </c>
      <c r="BJ101" s="139" t="s">
        <v>19</v>
      </c>
      <c r="BK101" s="139" t="s">
        <v>19</v>
      </c>
      <c r="BL101" s="139" t="s">
        <v>19</v>
      </c>
      <c r="BM101" s="139" t="s">
        <v>19</v>
      </c>
      <c r="BN101" s="139" t="s">
        <v>19</v>
      </c>
      <c r="BO101" s="139" t="s">
        <v>19</v>
      </c>
      <c r="BP101" s="139" t="s">
        <v>19</v>
      </c>
      <c r="BQ101" s="139" t="s">
        <v>19</v>
      </c>
      <c r="BR101" s="139" t="s">
        <v>19</v>
      </c>
      <c r="BS101" s="139" t="s">
        <v>19</v>
      </c>
      <c r="BT101" s="139" t="s">
        <v>19</v>
      </c>
      <c r="BU101" s="139" t="s">
        <v>19</v>
      </c>
      <c r="BV101" s="139" t="s">
        <v>19</v>
      </c>
      <c r="BW101" s="139" t="s">
        <v>19</v>
      </c>
      <c r="BX101" s="139" t="s">
        <v>19</v>
      </c>
      <c r="BY101" s="139" t="s">
        <v>19</v>
      </c>
      <c r="BZ101" s="139" t="s">
        <v>19</v>
      </c>
      <c r="CA101" s="139" t="s">
        <v>19</v>
      </c>
      <c r="CB101" s="139" t="s">
        <v>19</v>
      </c>
      <c r="CC101" s="139" t="s">
        <v>19</v>
      </c>
      <c r="CD101" s="139" t="s">
        <v>19</v>
      </c>
      <c r="CE101" s="139" t="s">
        <v>19</v>
      </c>
      <c r="CF101" s="139" t="s">
        <v>19</v>
      </c>
      <c r="CG101" s="139" t="s">
        <v>19</v>
      </c>
      <c r="CH101" s="139" t="s">
        <v>19</v>
      </c>
      <c r="CI101" s="139" t="s">
        <v>19</v>
      </c>
      <c r="CJ101" s="139" t="s">
        <v>19</v>
      </c>
      <c r="CK101" s="139" t="s">
        <v>19</v>
      </c>
      <c r="CL101" s="139" t="s">
        <v>19</v>
      </c>
      <c r="CM101" s="139" t="s">
        <v>19</v>
      </c>
      <c r="CN101" s="139" t="s">
        <v>19</v>
      </c>
      <c r="CO101" s="139" t="s">
        <v>19</v>
      </c>
      <c r="CP101" s="139" t="s">
        <v>19</v>
      </c>
      <c r="CQ101" s="41"/>
    </row>
    <row r="102" spans="1:201" ht="31.5" x14ac:dyDescent="0.2">
      <c r="A102" s="54" t="s">
        <v>115</v>
      </c>
      <c r="B102" s="58" t="s">
        <v>73</v>
      </c>
      <c r="C102" s="59" t="s">
        <v>18</v>
      </c>
      <c r="D102" s="37" t="s">
        <v>137</v>
      </c>
      <c r="E102" s="37" t="s">
        <v>137</v>
      </c>
      <c r="F102" s="37" t="s">
        <v>137</v>
      </c>
      <c r="G102" s="37" t="s">
        <v>137</v>
      </c>
      <c r="H102" s="124">
        <f>H103+H105</f>
        <v>0</v>
      </c>
      <c r="I102" s="124">
        <f>I103+I105</f>
        <v>0</v>
      </c>
      <c r="J102" s="38" t="s">
        <v>19</v>
      </c>
      <c r="K102" s="38" t="s">
        <v>19</v>
      </c>
      <c r="L102" s="38" t="s">
        <v>19</v>
      </c>
      <c r="M102" s="38" t="s">
        <v>19</v>
      </c>
      <c r="N102" s="138">
        <v>0</v>
      </c>
      <c r="O102" s="45">
        <f t="shared" ref="O102:BD102" si="110">O103+O105</f>
        <v>0</v>
      </c>
      <c r="P102" s="45">
        <f t="shared" si="110"/>
        <v>0</v>
      </c>
      <c r="Q102" s="45">
        <f t="shared" si="110"/>
        <v>0</v>
      </c>
      <c r="R102" s="45">
        <f t="shared" si="110"/>
        <v>0</v>
      </c>
      <c r="S102" s="45">
        <f t="shared" si="110"/>
        <v>0</v>
      </c>
      <c r="T102" s="45">
        <f t="shared" si="110"/>
        <v>0</v>
      </c>
      <c r="U102" s="45">
        <f t="shared" si="110"/>
        <v>0</v>
      </c>
      <c r="V102" s="45">
        <f t="shared" si="110"/>
        <v>0</v>
      </c>
      <c r="W102" s="45">
        <f t="shared" si="110"/>
        <v>0</v>
      </c>
      <c r="X102" s="45">
        <f t="shared" si="110"/>
        <v>0</v>
      </c>
      <c r="Y102" s="45">
        <f t="shared" si="110"/>
        <v>0</v>
      </c>
      <c r="Z102" s="45">
        <f t="shared" si="110"/>
        <v>0</v>
      </c>
      <c r="AA102" s="45">
        <f t="shared" si="110"/>
        <v>0</v>
      </c>
      <c r="AB102" s="45">
        <f t="shared" si="110"/>
        <v>0</v>
      </c>
      <c r="AC102" s="45">
        <f t="shared" si="110"/>
        <v>0</v>
      </c>
      <c r="AD102" s="45">
        <f t="shared" si="110"/>
        <v>0</v>
      </c>
      <c r="AE102" s="45">
        <f t="shared" si="110"/>
        <v>0</v>
      </c>
      <c r="AF102" s="45">
        <f t="shared" si="110"/>
        <v>0</v>
      </c>
      <c r="AG102" s="45">
        <f t="shared" si="110"/>
        <v>0</v>
      </c>
      <c r="AH102" s="45">
        <f t="shared" si="110"/>
        <v>0</v>
      </c>
      <c r="AI102" s="45">
        <f t="shared" ref="AI102:AR102" si="111">AI103+AI105</f>
        <v>0</v>
      </c>
      <c r="AJ102" s="45">
        <f t="shared" si="111"/>
        <v>0</v>
      </c>
      <c r="AK102" s="45">
        <f t="shared" si="111"/>
        <v>0</v>
      </c>
      <c r="AL102" s="45">
        <f t="shared" si="111"/>
        <v>0</v>
      </c>
      <c r="AM102" s="45">
        <f t="shared" si="111"/>
        <v>0</v>
      </c>
      <c r="AN102" s="45">
        <f t="shared" si="111"/>
        <v>0</v>
      </c>
      <c r="AO102" s="45">
        <f t="shared" si="111"/>
        <v>0</v>
      </c>
      <c r="AP102" s="45">
        <f t="shared" si="111"/>
        <v>0</v>
      </c>
      <c r="AQ102" s="45">
        <f t="shared" si="111"/>
        <v>0</v>
      </c>
      <c r="AR102" s="45">
        <f t="shared" si="111"/>
        <v>0</v>
      </c>
      <c r="AS102" s="45">
        <f t="shared" si="110"/>
        <v>0</v>
      </c>
      <c r="AT102" s="45">
        <f t="shared" si="110"/>
        <v>0</v>
      </c>
      <c r="AU102" s="45">
        <f t="shared" si="110"/>
        <v>0</v>
      </c>
      <c r="AV102" s="45">
        <f t="shared" si="110"/>
        <v>0</v>
      </c>
      <c r="AW102" s="45">
        <f t="shared" si="110"/>
        <v>0</v>
      </c>
      <c r="AX102" s="45">
        <f t="shared" si="110"/>
        <v>0</v>
      </c>
      <c r="AY102" s="45">
        <f t="shared" si="110"/>
        <v>0</v>
      </c>
      <c r="AZ102" s="45">
        <f t="shared" si="110"/>
        <v>0</v>
      </c>
      <c r="BA102" s="45">
        <f t="shared" si="110"/>
        <v>0</v>
      </c>
      <c r="BB102" s="45">
        <f t="shared" si="110"/>
        <v>0</v>
      </c>
      <c r="BC102" s="45">
        <f t="shared" si="110"/>
        <v>0</v>
      </c>
      <c r="BD102" s="45">
        <f t="shared" si="110"/>
        <v>0</v>
      </c>
      <c r="BE102" s="45">
        <f t="shared" ref="BE102:CO102" si="112">BE103+BE105</f>
        <v>0</v>
      </c>
      <c r="BF102" s="45">
        <f t="shared" si="112"/>
        <v>0</v>
      </c>
      <c r="BG102" s="45">
        <f t="shared" si="112"/>
        <v>0</v>
      </c>
      <c r="BH102" s="45">
        <f t="shared" si="112"/>
        <v>0</v>
      </c>
      <c r="BI102" s="45">
        <f t="shared" si="112"/>
        <v>0</v>
      </c>
      <c r="BJ102" s="45">
        <f t="shared" si="112"/>
        <v>0</v>
      </c>
      <c r="BK102" s="45">
        <f t="shared" si="112"/>
        <v>0</v>
      </c>
      <c r="BL102" s="45">
        <f t="shared" si="112"/>
        <v>0</v>
      </c>
      <c r="BM102" s="45">
        <f t="shared" si="112"/>
        <v>0</v>
      </c>
      <c r="BN102" s="45">
        <f t="shared" si="112"/>
        <v>0</v>
      </c>
      <c r="BO102" s="45">
        <f t="shared" si="112"/>
        <v>0</v>
      </c>
      <c r="BP102" s="45">
        <f t="shared" si="112"/>
        <v>0</v>
      </c>
      <c r="BQ102" s="45">
        <f t="shared" si="112"/>
        <v>0</v>
      </c>
      <c r="BR102" s="45">
        <f t="shared" si="112"/>
        <v>0</v>
      </c>
      <c r="BS102" s="45">
        <f t="shared" si="112"/>
        <v>0</v>
      </c>
      <c r="BT102" s="45">
        <f t="shared" si="112"/>
        <v>0</v>
      </c>
      <c r="BU102" s="45">
        <f t="shared" si="112"/>
        <v>0</v>
      </c>
      <c r="BV102" s="45">
        <f t="shared" si="112"/>
        <v>0</v>
      </c>
      <c r="BW102" s="45">
        <f t="shared" si="112"/>
        <v>0</v>
      </c>
      <c r="BX102" s="45">
        <f t="shared" si="112"/>
        <v>0</v>
      </c>
      <c r="BY102" s="45">
        <f t="shared" si="112"/>
        <v>0</v>
      </c>
      <c r="BZ102" s="45">
        <f t="shared" si="112"/>
        <v>0</v>
      </c>
      <c r="CA102" s="45">
        <f t="shared" si="112"/>
        <v>0</v>
      </c>
      <c r="CB102" s="45">
        <f t="shared" si="112"/>
        <v>0</v>
      </c>
      <c r="CC102" s="45">
        <f t="shared" si="112"/>
        <v>0</v>
      </c>
      <c r="CD102" s="45">
        <f t="shared" si="112"/>
        <v>0</v>
      </c>
      <c r="CE102" s="45">
        <f t="shared" si="112"/>
        <v>0</v>
      </c>
      <c r="CF102" s="45">
        <f t="shared" si="112"/>
        <v>0</v>
      </c>
      <c r="CG102" s="45">
        <f t="shared" si="112"/>
        <v>0</v>
      </c>
      <c r="CH102" s="45">
        <f t="shared" si="112"/>
        <v>0</v>
      </c>
      <c r="CI102" s="45">
        <f t="shared" si="112"/>
        <v>0</v>
      </c>
      <c r="CJ102" s="45">
        <f t="shared" si="112"/>
        <v>0</v>
      </c>
      <c r="CK102" s="45">
        <f t="shared" ref="CK102:CP102" si="113">CK103+CK105</f>
        <v>0</v>
      </c>
      <c r="CL102" s="45">
        <f t="shared" si="112"/>
        <v>0</v>
      </c>
      <c r="CM102" s="45">
        <f t="shared" si="112"/>
        <v>0</v>
      </c>
      <c r="CN102" s="45">
        <f t="shared" si="112"/>
        <v>0</v>
      </c>
      <c r="CO102" s="45">
        <f t="shared" si="112"/>
        <v>0</v>
      </c>
      <c r="CP102" s="45">
        <f t="shared" si="113"/>
        <v>0</v>
      </c>
      <c r="CQ102" s="38"/>
    </row>
    <row r="103" spans="1:201" ht="15.75" x14ac:dyDescent="0.2">
      <c r="A103" s="57" t="s">
        <v>74</v>
      </c>
      <c r="B103" s="15" t="s">
        <v>75</v>
      </c>
      <c r="C103" s="16" t="s">
        <v>18</v>
      </c>
      <c r="D103" s="17" t="s">
        <v>19</v>
      </c>
      <c r="E103" s="17" t="s">
        <v>19</v>
      </c>
      <c r="F103" s="17" t="s">
        <v>19</v>
      </c>
      <c r="G103" s="17" t="s">
        <v>19</v>
      </c>
      <c r="H103" s="127">
        <f>SUM(H104)</f>
        <v>0</v>
      </c>
      <c r="I103" s="127">
        <f>SUM(I104)</f>
        <v>0</v>
      </c>
      <c r="J103" s="47" t="s">
        <v>19</v>
      </c>
      <c r="K103" s="47">
        <f t="shared" ref="K103:CI105" si="114">SUM(K104)</f>
        <v>0</v>
      </c>
      <c r="L103" s="47">
        <f t="shared" si="114"/>
        <v>0</v>
      </c>
      <c r="M103" s="47">
        <f t="shared" si="114"/>
        <v>0</v>
      </c>
      <c r="N103" s="140">
        <f t="shared" si="114"/>
        <v>0</v>
      </c>
      <c r="O103" s="140">
        <f t="shared" si="114"/>
        <v>0</v>
      </c>
      <c r="P103" s="140">
        <f t="shared" si="114"/>
        <v>0</v>
      </c>
      <c r="Q103" s="140">
        <f t="shared" si="114"/>
        <v>0</v>
      </c>
      <c r="R103" s="140">
        <f t="shared" si="114"/>
        <v>0</v>
      </c>
      <c r="S103" s="140">
        <f t="shared" si="114"/>
        <v>0</v>
      </c>
      <c r="T103" s="140">
        <f t="shared" si="114"/>
        <v>0</v>
      </c>
      <c r="U103" s="140">
        <f t="shared" si="114"/>
        <v>0</v>
      </c>
      <c r="V103" s="140">
        <f t="shared" si="114"/>
        <v>0</v>
      </c>
      <c r="W103" s="140">
        <f t="shared" si="114"/>
        <v>0</v>
      </c>
      <c r="X103" s="140">
        <f t="shared" si="114"/>
        <v>0</v>
      </c>
      <c r="Y103" s="140">
        <f t="shared" si="114"/>
        <v>0</v>
      </c>
      <c r="Z103" s="140">
        <f t="shared" si="114"/>
        <v>0</v>
      </c>
      <c r="AA103" s="140">
        <f t="shared" si="114"/>
        <v>0</v>
      </c>
      <c r="AB103" s="140">
        <f t="shared" si="114"/>
        <v>0</v>
      </c>
      <c r="AC103" s="140">
        <f t="shared" si="114"/>
        <v>0</v>
      </c>
      <c r="AD103" s="140">
        <f t="shared" si="114"/>
        <v>0</v>
      </c>
      <c r="AE103" s="140">
        <f t="shared" si="114"/>
        <v>0</v>
      </c>
      <c r="AF103" s="140">
        <f t="shared" si="114"/>
        <v>0</v>
      </c>
      <c r="AG103" s="140">
        <f t="shared" si="114"/>
        <v>0</v>
      </c>
      <c r="AH103" s="140">
        <f t="shared" si="114"/>
        <v>0</v>
      </c>
      <c r="AI103" s="140">
        <f t="shared" si="114"/>
        <v>0</v>
      </c>
      <c r="AJ103" s="140">
        <f t="shared" si="114"/>
        <v>0</v>
      </c>
      <c r="AK103" s="140">
        <f t="shared" si="114"/>
        <v>0</v>
      </c>
      <c r="AL103" s="140">
        <f t="shared" si="114"/>
        <v>0</v>
      </c>
      <c r="AM103" s="140">
        <f t="shared" si="114"/>
        <v>0</v>
      </c>
      <c r="AN103" s="140">
        <f t="shared" si="114"/>
        <v>0</v>
      </c>
      <c r="AO103" s="140">
        <f t="shared" si="114"/>
        <v>0</v>
      </c>
      <c r="AP103" s="140">
        <f t="shared" si="114"/>
        <v>0</v>
      </c>
      <c r="AQ103" s="140">
        <f t="shared" si="114"/>
        <v>0</v>
      </c>
      <c r="AR103" s="140">
        <f t="shared" si="114"/>
        <v>0</v>
      </c>
      <c r="AS103" s="140">
        <f t="shared" si="114"/>
        <v>0</v>
      </c>
      <c r="AT103" s="140">
        <f t="shared" si="114"/>
        <v>0</v>
      </c>
      <c r="AU103" s="140">
        <f t="shared" si="114"/>
        <v>0</v>
      </c>
      <c r="AV103" s="140">
        <f t="shared" si="114"/>
        <v>0</v>
      </c>
      <c r="AW103" s="140">
        <f t="shared" si="114"/>
        <v>0</v>
      </c>
      <c r="AX103" s="140">
        <f t="shared" si="114"/>
        <v>0</v>
      </c>
      <c r="AY103" s="140">
        <f t="shared" si="114"/>
        <v>0</v>
      </c>
      <c r="AZ103" s="140">
        <f t="shared" si="114"/>
        <v>0</v>
      </c>
      <c r="BA103" s="140">
        <f t="shared" si="114"/>
        <v>0</v>
      </c>
      <c r="BB103" s="140">
        <f t="shared" si="114"/>
        <v>0</v>
      </c>
      <c r="BC103" s="140">
        <f t="shared" si="114"/>
        <v>0</v>
      </c>
      <c r="BD103" s="140">
        <f t="shared" si="114"/>
        <v>0</v>
      </c>
      <c r="BE103" s="140">
        <f t="shared" si="114"/>
        <v>0</v>
      </c>
      <c r="BF103" s="140">
        <f t="shared" si="114"/>
        <v>0</v>
      </c>
      <c r="BG103" s="140">
        <f t="shared" si="114"/>
        <v>0</v>
      </c>
      <c r="BH103" s="140">
        <f t="shared" si="114"/>
        <v>0</v>
      </c>
      <c r="BI103" s="140">
        <f t="shared" si="114"/>
        <v>0</v>
      </c>
      <c r="BJ103" s="140">
        <f t="shared" si="114"/>
        <v>0</v>
      </c>
      <c r="BK103" s="140">
        <f t="shared" si="114"/>
        <v>0</v>
      </c>
      <c r="BL103" s="140">
        <f t="shared" si="114"/>
        <v>0</v>
      </c>
      <c r="BM103" s="140">
        <f t="shared" si="114"/>
        <v>0</v>
      </c>
      <c r="BN103" s="140">
        <f t="shared" si="114"/>
        <v>0</v>
      </c>
      <c r="BO103" s="140">
        <f t="shared" si="114"/>
        <v>0</v>
      </c>
      <c r="BP103" s="140">
        <f t="shared" si="114"/>
        <v>0</v>
      </c>
      <c r="BQ103" s="140">
        <f t="shared" si="114"/>
        <v>0</v>
      </c>
      <c r="BR103" s="140">
        <f t="shared" si="114"/>
        <v>0</v>
      </c>
      <c r="BS103" s="140">
        <f t="shared" si="114"/>
        <v>0</v>
      </c>
      <c r="BT103" s="140">
        <f t="shared" si="114"/>
        <v>0</v>
      </c>
      <c r="BU103" s="140">
        <f t="shared" si="114"/>
        <v>0</v>
      </c>
      <c r="BV103" s="140">
        <f t="shared" si="114"/>
        <v>0</v>
      </c>
      <c r="BW103" s="140">
        <f t="shared" si="114"/>
        <v>0</v>
      </c>
      <c r="BX103" s="140">
        <f t="shared" si="114"/>
        <v>0</v>
      </c>
      <c r="BY103" s="140">
        <f t="shared" si="114"/>
        <v>0</v>
      </c>
      <c r="BZ103" s="140">
        <f t="shared" si="114"/>
        <v>0</v>
      </c>
      <c r="CA103" s="140">
        <f t="shared" si="114"/>
        <v>0</v>
      </c>
      <c r="CB103" s="140">
        <f t="shared" si="114"/>
        <v>0</v>
      </c>
      <c r="CC103" s="140">
        <f t="shared" si="114"/>
        <v>0</v>
      </c>
      <c r="CD103" s="140">
        <f t="shared" si="114"/>
        <v>0</v>
      </c>
      <c r="CE103" s="140">
        <f t="shared" si="114"/>
        <v>0</v>
      </c>
      <c r="CF103" s="140">
        <f t="shared" si="114"/>
        <v>0</v>
      </c>
      <c r="CG103" s="140">
        <f t="shared" si="114"/>
        <v>0</v>
      </c>
      <c r="CH103" s="140">
        <f t="shared" si="114"/>
        <v>0</v>
      </c>
      <c r="CI103" s="140">
        <f t="shared" si="114"/>
        <v>0</v>
      </c>
      <c r="CJ103" s="140">
        <f t="shared" ref="CJ103:CP103" si="115">SUM(CJ104)</f>
        <v>0</v>
      </c>
      <c r="CK103" s="140">
        <f t="shared" si="115"/>
        <v>0</v>
      </c>
      <c r="CL103" s="140">
        <f t="shared" si="115"/>
        <v>0</v>
      </c>
      <c r="CM103" s="140">
        <f t="shared" si="115"/>
        <v>0</v>
      </c>
      <c r="CN103" s="140">
        <f t="shared" si="115"/>
        <v>0</v>
      </c>
      <c r="CO103" s="140">
        <f t="shared" si="115"/>
        <v>0</v>
      </c>
      <c r="CP103" s="140">
        <f t="shared" si="115"/>
        <v>0</v>
      </c>
      <c r="CQ103" s="47"/>
    </row>
    <row r="104" spans="1:201" ht="46.5" hidden="1" customHeight="1" x14ac:dyDescent="0.2">
      <c r="A104" s="146"/>
      <c r="B104" s="141"/>
      <c r="C104" s="18"/>
      <c r="D104" s="19"/>
      <c r="E104" s="20"/>
      <c r="F104" s="20"/>
      <c r="G104" s="20"/>
      <c r="H104" s="82"/>
      <c r="I104" s="82"/>
      <c r="J104" s="6"/>
      <c r="K104" s="19"/>
      <c r="L104" s="82"/>
      <c r="M104" s="19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7"/>
      <c r="AA104" s="137"/>
      <c r="AB104" s="130"/>
      <c r="AC104" s="142"/>
      <c r="AD104" s="130"/>
      <c r="AE104" s="137"/>
      <c r="AF104" s="137"/>
      <c r="AG104" s="142"/>
      <c r="AH104" s="142"/>
      <c r="AI104" s="130"/>
      <c r="AJ104" s="137"/>
      <c r="AK104" s="137"/>
      <c r="AL104" s="130"/>
      <c r="AM104" s="142"/>
      <c r="AN104" s="130"/>
      <c r="AO104" s="137"/>
      <c r="AP104" s="137"/>
      <c r="AQ104" s="142"/>
      <c r="AR104" s="142"/>
      <c r="AS104" s="130"/>
      <c r="AT104" s="137"/>
      <c r="AU104" s="137"/>
      <c r="AV104" s="130"/>
      <c r="AW104" s="142"/>
      <c r="AX104" s="130"/>
      <c r="AY104" s="137"/>
      <c r="AZ104" s="137"/>
      <c r="BA104" s="142"/>
      <c r="BB104" s="142"/>
      <c r="BC104" s="130"/>
      <c r="BD104" s="137"/>
      <c r="BE104" s="137"/>
      <c r="BF104" s="130"/>
      <c r="BG104" s="142"/>
      <c r="BH104" s="130"/>
      <c r="BI104" s="137"/>
      <c r="BJ104" s="137"/>
      <c r="BK104" s="142"/>
      <c r="BL104" s="142"/>
      <c r="BM104" s="130"/>
      <c r="BN104" s="137"/>
      <c r="BO104" s="137"/>
      <c r="BP104" s="130"/>
      <c r="BQ104" s="142"/>
      <c r="BR104" s="130"/>
      <c r="BS104" s="137"/>
      <c r="BT104" s="137"/>
      <c r="BU104" s="142"/>
      <c r="BV104" s="142"/>
      <c r="BW104" s="130"/>
      <c r="BX104" s="137"/>
      <c r="BY104" s="137"/>
      <c r="BZ104" s="130"/>
      <c r="CA104" s="142"/>
      <c r="CB104" s="130"/>
      <c r="CC104" s="137"/>
      <c r="CD104" s="137"/>
      <c r="CE104" s="142"/>
      <c r="CF104" s="142"/>
      <c r="CG104" s="130"/>
      <c r="CH104" s="137"/>
      <c r="CI104" s="137"/>
      <c r="CJ104" s="137"/>
      <c r="CK104" s="137"/>
      <c r="CL104" s="130"/>
      <c r="CM104" s="137"/>
      <c r="CN104" s="137"/>
      <c r="CO104" s="137"/>
      <c r="CP104" s="137"/>
      <c r="CQ104" s="19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</row>
    <row r="105" spans="1:201" ht="15.75" x14ac:dyDescent="0.2">
      <c r="A105" s="57" t="s">
        <v>76</v>
      </c>
      <c r="B105" s="15" t="s">
        <v>77</v>
      </c>
      <c r="C105" s="16" t="s">
        <v>18</v>
      </c>
      <c r="D105" s="17" t="s">
        <v>19</v>
      </c>
      <c r="E105" s="17" t="s">
        <v>19</v>
      </c>
      <c r="F105" s="17" t="s">
        <v>19</v>
      </c>
      <c r="G105" s="17" t="s">
        <v>19</v>
      </c>
      <c r="H105" s="127">
        <f>H106+H107</f>
        <v>0</v>
      </c>
      <c r="I105" s="127">
        <f>I106+I107</f>
        <v>0</v>
      </c>
      <c r="J105" s="47" t="s">
        <v>19</v>
      </c>
      <c r="K105" s="47" t="s">
        <v>19</v>
      </c>
      <c r="L105" s="47" t="s">
        <v>19</v>
      </c>
      <c r="M105" s="47" t="s">
        <v>19</v>
      </c>
      <c r="N105" s="140">
        <f t="shared" ref="N105:CI105" si="116">N106+N107</f>
        <v>0</v>
      </c>
      <c r="O105" s="140">
        <f t="shared" si="116"/>
        <v>0</v>
      </c>
      <c r="P105" s="140">
        <f t="shared" si="116"/>
        <v>0</v>
      </c>
      <c r="Q105" s="140">
        <f t="shared" si="116"/>
        <v>0</v>
      </c>
      <c r="R105" s="140">
        <f t="shared" si="114"/>
        <v>0</v>
      </c>
      <c r="S105" s="140">
        <f t="shared" si="114"/>
        <v>0</v>
      </c>
      <c r="T105" s="140">
        <f t="shared" si="116"/>
        <v>0</v>
      </c>
      <c r="U105" s="140">
        <f t="shared" si="114"/>
        <v>0</v>
      </c>
      <c r="V105" s="140">
        <f t="shared" si="116"/>
        <v>0</v>
      </c>
      <c r="W105" s="140">
        <f t="shared" si="116"/>
        <v>0</v>
      </c>
      <c r="X105" s="140">
        <f t="shared" si="116"/>
        <v>0</v>
      </c>
      <c r="Y105" s="140">
        <f t="shared" si="116"/>
        <v>0</v>
      </c>
      <c r="Z105" s="140">
        <f t="shared" si="116"/>
        <v>0</v>
      </c>
      <c r="AA105" s="140">
        <f t="shared" si="116"/>
        <v>0</v>
      </c>
      <c r="AB105" s="140">
        <f t="shared" si="116"/>
        <v>0</v>
      </c>
      <c r="AC105" s="140">
        <f t="shared" si="116"/>
        <v>0</v>
      </c>
      <c r="AD105" s="140">
        <f t="shared" si="116"/>
        <v>0</v>
      </c>
      <c r="AE105" s="140">
        <f t="shared" si="116"/>
        <v>0</v>
      </c>
      <c r="AF105" s="140">
        <f t="shared" si="116"/>
        <v>0</v>
      </c>
      <c r="AG105" s="140">
        <f t="shared" si="116"/>
        <v>0</v>
      </c>
      <c r="AH105" s="140">
        <f t="shared" si="116"/>
        <v>0</v>
      </c>
      <c r="AI105" s="140">
        <f t="shared" si="116"/>
        <v>0</v>
      </c>
      <c r="AJ105" s="140">
        <f t="shared" si="116"/>
        <v>0</v>
      </c>
      <c r="AK105" s="140">
        <f t="shared" si="116"/>
        <v>0</v>
      </c>
      <c r="AL105" s="140">
        <f t="shared" si="116"/>
        <v>0</v>
      </c>
      <c r="AM105" s="140">
        <f t="shared" si="116"/>
        <v>0</v>
      </c>
      <c r="AN105" s="140">
        <f t="shared" si="116"/>
        <v>0</v>
      </c>
      <c r="AO105" s="140">
        <f t="shared" si="116"/>
        <v>0</v>
      </c>
      <c r="AP105" s="140">
        <f t="shared" si="116"/>
        <v>0</v>
      </c>
      <c r="AQ105" s="140">
        <f t="shared" si="116"/>
        <v>0</v>
      </c>
      <c r="AR105" s="140">
        <f t="shared" si="116"/>
        <v>0</v>
      </c>
      <c r="AS105" s="140">
        <f t="shared" si="116"/>
        <v>0</v>
      </c>
      <c r="AT105" s="140">
        <f t="shared" si="116"/>
        <v>0</v>
      </c>
      <c r="AU105" s="140">
        <f t="shared" si="116"/>
        <v>0</v>
      </c>
      <c r="AV105" s="140">
        <f t="shared" si="116"/>
        <v>0</v>
      </c>
      <c r="AW105" s="140">
        <f t="shared" si="116"/>
        <v>0</v>
      </c>
      <c r="AX105" s="140">
        <f t="shared" si="116"/>
        <v>0</v>
      </c>
      <c r="AY105" s="140">
        <f t="shared" si="116"/>
        <v>0</v>
      </c>
      <c r="AZ105" s="140">
        <f t="shared" si="116"/>
        <v>0</v>
      </c>
      <c r="BA105" s="140">
        <f t="shared" si="116"/>
        <v>0</v>
      </c>
      <c r="BB105" s="140">
        <f t="shared" si="116"/>
        <v>0</v>
      </c>
      <c r="BC105" s="140">
        <f t="shared" si="116"/>
        <v>0</v>
      </c>
      <c r="BD105" s="140">
        <f t="shared" si="116"/>
        <v>0</v>
      </c>
      <c r="BE105" s="140">
        <f t="shared" si="116"/>
        <v>0</v>
      </c>
      <c r="BF105" s="140">
        <f t="shared" si="116"/>
        <v>0</v>
      </c>
      <c r="BG105" s="140">
        <f t="shared" si="116"/>
        <v>0</v>
      </c>
      <c r="BH105" s="140">
        <f t="shared" si="116"/>
        <v>0</v>
      </c>
      <c r="BI105" s="140">
        <f t="shared" si="116"/>
        <v>0</v>
      </c>
      <c r="BJ105" s="140">
        <f t="shared" si="116"/>
        <v>0</v>
      </c>
      <c r="BK105" s="140">
        <f t="shared" si="116"/>
        <v>0</v>
      </c>
      <c r="BL105" s="140">
        <f t="shared" si="116"/>
        <v>0</v>
      </c>
      <c r="BM105" s="140">
        <f t="shared" si="116"/>
        <v>0</v>
      </c>
      <c r="BN105" s="140">
        <f t="shared" si="116"/>
        <v>0</v>
      </c>
      <c r="BO105" s="140">
        <f t="shared" si="116"/>
        <v>0</v>
      </c>
      <c r="BP105" s="140">
        <f t="shared" si="116"/>
        <v>0</v>
      </c>
      <c r="BQ105" s="140">
        <f t="shared" si="116"/>
        <v>0</v>
      </c>
      <c r="BR105" s="140">
        <f t="shared" si="116"/>
        <v>0</v>
      </c>
      <c r="BS105" s="140">
        <f t="shared" si="116"/>
        <v>0</v>
      </c>
      <c r="BT105" s="140">
        <f t="shared" si="116"/>
        <v>0</v>
      </c>
      <c r="BU105" s="140">
        <f t="shared" si="116"/>
        <v>0</v>
      </c>
      <c r="BV105" s="140">
        <f t="shared" si="116"/>
        <v>0</v>
      </c>
      <c r="BW105" s="140">
        <f t="shared" si="116"/>
        <v>0</v>
      </c>
      <c r="BX105" s="140">
        <f t="shared" si="116"/>
        <v>0</v>
      </c>
      <c r="BY105" s="140">
        <f t="shared" si="116"/>
        <v>0</v>
      </c>
      <c r="BZ105" s="140">
        <f t="shared" si="116"/>
        <v>0</v>
      </c>
      <c r="CA105" s="140">
        <f t="shared" si="116"/>
        <v>0</v>
      </c>
      <c r="CB105" s="140">
        <f t="shared" si="116"/>
        <v>0</v>
      </c>
      <c r="CC105" s="140">
        <f t="shared" si="116"/>
        <v>0</v>
      </c>
      <c r="CD105" s="140">
        <f t="shared" si="116"/>
        <v>0</v>
      </c>
      <c r="CE105" s="140">
        <f t="shared" si="116"/>
        <v>0</v>
      </c>
      <c r="CF105" s="140">
        <f t="shared" si="116"/>
        <v>0</v>
      </c>
      <c r="CG105" s="140">
        <f t="shared" si="116"/>
        <v>0</v>
      </c>
      <c r="CH105" s="140">
        <f t="shared" si="116"/>
        <v>0</v>
      </c>
      <c r="CI105" s="140">
        <f t="shared" si="116"/>
        <v>0</v>
      </c>
      <c r="CJ105" s="140">
        <f t="shared" ref="CJ105:CP105" si="117">CJ106+CJ107</f>
        <v>0</v>
      </c>
      <c r="CK105" s="140">
        <f t="shared" si="117"/>
        <v>0</v>
      </c>
      <c r="CL105" s="140">
        <f t="shared" si="117"/>
        <v>0</v>
      </c>
      <c r="CM105" s="140">
        <f t="shared" si="117"/>
        <v>0</v>
      </c>
      <c r="CN105" s="140">
        <f t="shared" si="117"/>
        <v>0</v>
      </c>
      <c r="CO105" s="140">
        <f t="shared" si="117"/>
        <v>0</v>
      </c>
      <c r="CP105" s="140">
        <f t="shared" si="117"/>
        <v>0</v>
      </c>
      <c r="CQ105" s="47" t="s">
        <v>137</v>
      </c>
    </row>
    <row r="106" spans="1:201" s="71" customFormat="1" ht="9.75" customHeight="1" x14ac:dyDescent="0.2">
      <c r="A106" s="105"/>
      <c r="B106" s="84"/>
      <c r="C106" s="72"/>
      <c r="D106" s="67"/>
      <c r="E106" s="73"/>
      <c r="F106" s="73"/>
      <c r="G106" s="73"/>
      <c r="H106" s="66"/>
      <c r="I106" s="66"/>
      <c r="J106" s="67"/>
      <c r="K106" s="67"/>
      <c r="L106" s="66"/>
      <c r="M106" s="67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133"/>
      <c r="AA106" s="133"/>
      <c r="AB106" s="83"/>
      <c r="AC106" s="134"/>
      <c r="AD106" s="83"/>
      <c r="AE106" s="133"/>
      <c r="AF106" s="133"/>
      <c r="AG106" s="134"/>
      <c r="AH106" s="134"/>
      <c r="AI106" s="83"/>
      <c r="AJ106" s="133"/>
      <c r="AK106" s="133"/>
      <c r="AL106" s="83"/>
      <c r="AM106" s="134"/>
      <c r="AN106" s="83"/>
      <c r="AO106" s="133"/>
      <c r="AP106" s="133"/>
      <c r="AQ106" s="134"/>
      <c r="AR106" s="134"/>
      <c r="AS106" s="83"/>
      <c r="AT106" s="133"/>
      <c r="AU106" s="133"/>
      <c r="AV106" s="83"/>
      <c r="AW106" s="134"/>
      <c r="AX106" s="83"/>
      <c r="AY106" s="133"/>
      <c r="AZ106" s="133"/>
      <c r="BA106" s="134"/>
      <c r="BB106" s="134"/>
      <c r="BC106" s="83"/>
      <c r="BD106" s="133"/>
      <c r="BE106" s="133"/>
      <c r="BF106" s="83"/>
      <c r="BG106" s="134"/>
      <c r="BH106" s="83"/>
      <c r="BI106" s="133"/>
      <c r="BJ106" s="133"/>
      <c r="BK106" s="134"/>
      <c r="BL106" s="134"/>
      <c r="BM106" s="83"/>
      <c r="BN106" s="133"/>
      <c r="BO106" s="133"/>
      <c r="BP106" s="83"/>
      <c r="BQ106" s="134"/>
      <c r="BR106" s="83"/>
      <c r="BS106" s="133"/>
      <c r="BT106" s="133"/>
      <c r="BU106" s="134"/>
      <c r="BV106" s="134"/>
      <c r="BW106" s="83"/>
      <c r="BX106" s="133"/>
      <c r="BY106" s="133"/>
      <c r="BZ106" s="83"/>
      <c r="CA106" s="134"/>
      <c r="CB106" s="83"/>
      <c r="CC106" s="133"/>
      <c r="CD106" s="133"/>
      <c r="CE106" s="134"/>
      <c r="CF106" s="134"/>
      <c r="CG106" s="83"/>
      <c r="CH106" s="133"/>
      <c r="CI106" s="133"/>
      <c r="CJ106" s="133"/>
      <c r="CK106" s="133"/>
      <c r="CL106" s="83"/>
      <c r="CM106" s="133"/>
      <c r="CN106" s="133"/>
      <c r="CO106" s="133"/>
      <c r="CP106" s="133"/>
      <c r="CQ106" s="67"/>
    </row>
    <row r="107" spans="1:201" s="71" customFormat="1" ht="8.25" customHeight="1" x14ac:dyDescent="0.2">
      <c r="A107" s="105"/>
      <c r="B107" s="84"/>
      <c r="C107" s="72"/>
      <c r="D107" s="67"/>
      <c r="E107" s="73"/>
      <c r="F107" s="73"/>
      <c r="G107" s="73"/>
      <c r="H107" s="66"/>
      <c r="I107" s="66"/>
      <c r="J107" s="67"/>
      <c r="K107" s="67"/>
      <c r="L107" s="66"/>
      <c r="M107" s="67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133"/>
      <c r="AA107" s="133"/>
      <c r="AB107" s="83"/>
      <c r="AC107" s="134"/>
      <c r="AD107" s="83"/>
      <c r="AE107" s="133"/>
      <c r="AF107" s="133"/>
      <c r="AG107" s="134"/>
      <c r="AH107" s="134"/>
      <c r="AI107" s="83"/>
      <c r="AJ107" s="133"/>
      <c r="AK107" s="133"/>
      <c r="AL107" s="83"/>
      <c r="AM107" s="134"/>
      <c r="AN107" s="83"/>
      <c r="AO107" s="133"/>
      <c r="AP107" s="133"/>
      <c r="AQ107" s="134"/>
      <c r="AR107" s="134"/>
      <c r="AS107" s="83"/>
      <c r="AT107" s="133"/>
      <c r="AU107" s="133"/>
      <c r="AV107" s="83"/>
      <c r="AW107" s="134"/>
      <c r="AX107" s="83"/>
      <c r="AY107" s="133"/>
      <c r="AZ107" s="133"/>
      <c r="BA107" s="134"/>
      <c r="BB107" s="134"/>
      <c r="BC107" s="83"/>
      <c r="BD107" s="133"/>
      <c r="BE107" s="133"/>
      <c r="BF107" s="83"/>
      <c r="BG107" s="134"/>
      <c r="BH107" s="83"/>
      <c r="BI107" s="133"/>
      <c r="BJ107" s="133"/>
      <c r="BK107" s="134"/>
      <c r="BL107" s="134"/>
      <c r="BM107" s="83"/>
      <c r="BN107" s="133"/>
      <c r="BO107" s="133"/>
      <c r="BP107" s="83"/>
      <c r="BQ107" s="134"/>
      <c r="BR107" s="83"/>
      <c r="BS107" s="133"/>
      <c r="BT107" s="133"/>
      <c r="BU107" s="134"/>
      <c r="BV107" s="134"/>
      <c r="BW107" s="83"/>
      <c r="BX107" s="133"/>
      <c r="BY107" s="133"/>
      <c r="BZ107" s="83"/>
      <c r="CA107" s="134"/>
      <c r="CB107" s="83"/>
      <c r="CC107" s="133"/>
      <c r="CD107" s="133"/>
      <c r="CE107" s="134"/>
      <c r="CF107" s="134"/>
      <c r="CG107" s="83"/>
      <c r="CH107" s="133"/>
      <c r="CI107" s="133"/>
      <c r="CJ107" s="133"/>
      <c r="CK107" s="133"/>
      <c r="CL107" s="83"/>
      <c r="CM107" s="133"/>
      <c r="CN107" s="133"/>
      <c r="CO107" s="133"/>
      <c r="CP107" s="133"/>
      <c r="CQ107" s="67"/>
    </row>
    <row r="108" spans="1:201" ht="31.5" x14ac:dyDescent="0.2">
      <c r="A108" s="54" t="s">
        <v>78</v>
      </c>
      <c r="B108" s="58" t="s">
        <v>79</v>
      </c>
      <c r="C108" s="59" t="s">
        <v>18</v>
      </c>
      <c r="D108" s="37" t="s">
        <v>19</v>
      </c>
      <c r="E108" s="37" t="s">
        <v>19</v>
      </c>
      <c r="F108" s="37" t="s">
        <v>19</v>
      </c>
      <c r="G108" s="37" t="s">
        <v>19</v>
      </c>
      <c r="H108" s="124">
        <v>0</v>
      </c>
      <c r="I108" s="124">
        <v>0</v>
      </c>
      <c r="J108" s="38">
        <v>0</v>
      </c>
      <c r="K108" s="38" t="s">
        <v>19</v>
      </c>
      <c r="L108" s="38" t="s">
        <v>19</v>
      </c>
      <c r="M108" s="38" t="s">
        <v>19</v>
      </c>
      <c r="N108" s="45">
        <v>0</v>
      </c>
      <c r="O108" s="45">
        <v>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45">
        <v>0</v>
      </c>
      <c r="Y108" s="45">
        <v>0</v>
      </c>
      <c r="Z108" s="45">
        <v>0</v>
      </c>
      <c r="AA108" s="45">
        <v>0</v>
      </c>
      <c r="AB108" s="45">
        <v>0</v>
      </c>
      <c r="AC108" s="45">
        <v>0</v>
      </c>
      <c r="AD108" s="45">
        <v>0</v>
      </c>
      <c r="AE108" s="45">
        <v>0</v>
      </c>
      <c r="AF108" s="45">
        <v>0</v>
      </c>
      <c r="AG108" s="45">
        <v>0</v>
      </c>
      <c r="AH108" s="45">
        <v>0</v>
      </c>
      <c r="AI108" s="45">
        <v>0</v>
      </c>
      <c r="AJ108" s="45">
        <v>0</v>
      </c>
      <c r="AK108" s="45">
        <v>0</v>
      </c>
      <c r="AL108" s="45">
        <v>0</v>
      </c>
      <c r="AM108" s="45">
        <v>0</v>
      </c>
      <c r="AN108" s="45">
        <v>0</v>
      </c>
      <c r="AO108" s="45">
        <v>0</v>
      </c>
      <c r="AP108" s="45">
        <v>0</v>
      </c>
      <c r="AQ108" s="45">
        <v>0</v>
      </c>
      <c r="AR108" s="45">
        <v>0</v>
      </c>
      <c r="AS108" s="45">
        <v>0</v>
      </c>
      <c r="AT108" s="45">
        <v>0</v>
      </c>
      <c r="AU108" s="45">
        <v>0</v>
      </c>
      <c r="AV108" s="45">
        <v>0</v>
      </c>
      <c r="AW108" s="45">
        <v>0</v>
      </c>
      <c r="AX108" s="45">
        <v>0</v>
      </c>
      <c r="AY108" s="45">
        <v>0</v>
      </c>
      <c r="AZ108" s="45">
        <v>0</v>
      </c>
      <c r="BA108" s="45">
        <v>0</v>
      </c>
      <c r="BB108" s="45">
        <v>0</v>
      </c>
      <c r="BC108" s="45">
        <v>0</v>
      </c>
      <c r="BD108" s="45">
        <v>0</v>
      </c>
      <c r="BE108" s="45">
        <v>0</v>
      </c>
      <c r="BF108" s="45">
        <v>0</v>
      </c>
      <c r="BG108" s="45">
        <v>0</v>
      </c>
      <c r="BH108" s="45">
        <v>0</v>
      </c>
      <c r="BI108" s="45">
        <v>0</v>
      </c>
      <c r="BJ108" s="45">
        <v>0</v>
      </c>
      <c r="BK108" s="45">
        <v>0</v>
      </c>
      <c r="BL108" s="45">
        <v>0</v>
      </c>
      <c r="BM108" s="45">
        <v>0</v>
      </c>
      <c r="BN108" s="45">
        <v>0</v>
      </c>
      <c r="BO108" s="45">
        <v>0</v>
      </c>
      <c r="BP108" s="45">
        <v>0</v>
      </c>
      <c r="BQ108" s="45">
        <v>0</v>
      </c>
      <c r="BR108" s="45">
        <v>0</v>
      </c>
      <c r="BS108" s="45">
        <v>0</v>
      </c>
      <c r="BT108" s="45">
        <v>0</v>
      </c>
      <c r="BU108" s="45">
        <v>0</v>
      </c>
      <c r="BV108" s="45">
        <v>0</v>
      </c>
      <c r="BW108" s="45">
        <v>0</v>
      </c>
      <c r="BX108" s="45">
        <v>0</v>
      </c>
      <c r="BY108" s="45">
        <v>0</v>
      </c>
      <c r="BZ108" s="45">
        <v>0</v>
      </c>
      <c r="CA108" s="45">
        <v>0</v>
      </c>
      <c r="CB108" s="45">
        <v>0</v>
      </c>
      <c r="CC108" s="45">
        <v>0</v>
      </c>
      <c r="CD108" s="45">
        <v>0</v>
      </c>
      <c r="CE108" s="45">
        <v>0</v>
      </c>
      <c r="CF108" s="45">
        <v>0</v>
      </c>
      <c r="CG108" s="45">
        <v>0</v>
      </c>
      <c r="CH108" s="45">
        <v>0</v>
      </c>
      <c r="CI108" s="45">
        <v>0</v>
      </c>
      <c r="CJ108" s="45">
        <v>0</v>
      </c>
      <c r="CK108" s="45">
        <v>0</v>
      </c>
      <c r="CL108" s="45">
        <v>0</v>
      </c>
      <c r="CM108" s="45">
        <v>0</v>
      </c>
      <c r="CN108" s="45">
        <v>0</v>
      </c>
      <c r="CO108" s="45">
        <v>0</v>
      </c>
      <c r="CP108" s="45">
        <v>0</v>
      </c>
      <c r="CQ108" s="63"/>
    </row>
    <row r="109" spans="1:201" ht="18.75" x14ac:dyDescent="0.2">
      <c r="A109" s="54" t="s">
        <v>80</v>
      </c>
      <c r="B109" s="58" t="s">
        <v>81</v>
      </c>
      <c r="C109" s="59" t="s">
        <v>18</v>
      </c>
      <c r="D109" s="37" t="s">
        <v>19</v>
      </c>
      <c r="E109" s="37" t="s">
        <v>19</v>
      </c>
      <c r="F109" s="37" t="s">
        <v>19</v>
      </c>
      <c r="G109" s="37" t="s">
        <v>19</v>
      </c>
      <c r="H109" s="124">
        <f>SUM(H110:H113)</f>
        <v>0</v>
      </c>
      <c r="I109" s="124">
        <f>SUM(I110:I113)</f>
        <v>0</v>
      </c>
      <c r="J109" s="124" t="str">
        <f>J110</f>
        <v>нд</v>
      </c>
      <c r="K109" s="38" t="s">
        <v>19</v>
      </c>
      <c r="L109" s="38" t="s">
        <v>19</v>
      </c>
      <c r="M109" s="38" t="s">
        <v>19</v>
      </c>
      <c r="N109" s="45">
        <f t="shared" ref="N109:P109" si="118">SUM(N110:N110)</f>
        <v>0</v>
      </c>
      <c r="O109" s="45">
        <f t="shared" si="118"/>
        <v>0</v>
      </c>
      <c r="P109" s="45">
        <f t="shared" si="118"/>
        <v>0</v>
      </c>
      <c r="Q109" s="124">
        <f>SUM(Q110:Q113)</f>
        <v>47.667139200000008</v>
      </c>
      <c r="R109" s="124">
        <f t="shared" ref="R109:CC109" si="119">SUM(R110:R113)</f>
        <v>0</v>
      </c>
      <c r="S109" s="124">
        <f t="shared" si="119"/>
        <v>0</v>
      </c>
      <c r="T109" s="124">
        <f t="shared" si="119"/>
        <v>47.667139200000008</v>
      </c>
      <c r="U109" s="124">
        <f t="shared" si="119"/>
        <v>0</v>
      </c>
      <c r="V109" s="124">
        <f t="shared" si="119"/>
        <v>0</v>
      </c>
      <c r="W109" s="124">
        <f t="shared" si="119"/>
        <v>0</v>
      </c>
      <c r="X109" s="124">
        <f t="shared" si="119"/>
        <v>0</v>
      </c>
      <c r="Y109" s="124">
        <f t="shared" si="119"/>
        <v>0</v>
      </c>
      <c r="Z109" s="124">
        <f t="shared" si="119"/>
        <v>0</v>
      </c>
      <c r="AA109" s="124">
        <f t="shared" si="119"/>
        <v>0</v>
      </c>
      <c r="AB109" s="124">
        <f t="shared" si="119"/>
        <v>0</v>
      </c>
      <c r="AC109" s="124">
        <f t="shared" si="119"/>
        <v>0</v>
      </c>
      <c r="AD109" s="124">
        <f t="shared" si="119"/>
        <v>0</v>
      </c>
      <c r="AE109" s="124">
        <f t="shared" si="119"/>
        <v>0</v>
      </c>
      <c r="AF109" s="124">
        <f t="shared" si="119"/>
        <v>0</v>
      </c>
      <c r="AG109" s="124">
        <f t="shared" si="119"/>
        <v>0</v>
      </c>
      <c r="AH109" s="124">
        <f t="shared" si="119"/>
        <v>0</v>
      </c>
      <c r="AI109" s="124">
        <f t="shared" si="119"/>
        <v>10.328992800000004</v>
      </c>
      <c r="AJ109" s="124">
        <f t="shared" si="119"/>
        <v>0</v>
      </c>
      <c r="AK109" s="124">
        <f t="shared" si="119"/>
        <v>0</v>
      </c>
      <c r="AL109" s="124">
        <f t="shared" si="119"/>
        <v>10.328992800000004</v>
      </c>
      <c r="AM109" s="124">
        <f t="shared" si="119"/>
        <v>0</v>
      </c>
      <c r="AN109" s="124">
        <f t="shared" si="119"/>
        <v>0</v>
      </c>
      <c r="AO109" s="124">
        <f t="shared" si="119"/>
        <v>0</v>
      </c>
      <c r="AP109" s="124">
        <f t="shared" si="119"/>
        <v>0</v>
      </c>
      <c r="AQ109" s="124">
        <f t="shared" si="119"/>
        <v>0</v>
      </c>
      <c r="AR109" s="124">
        <f t="shared" si="119"/>
        <v>0</v>
      </c>
      <c r="AS109" s="124">
        <f t="shared" si="119"/>
        <v>4.1198423999999996</v>
      </c>
      <c r="AT109" s="124">
        <f t="shared" si="119"/>
        <v>0</v>
      </c>
      <c r="AU109" s="124">
        <f t="shared" si="119"/>
        <v>0</v>
      </c>
      <c r="AV109" s="124">
        <f t="shared" si="119"/>
        <v>4.1198423999999996</v>
      </c>
      <c r="AW109" s="124">
        <f t="shared" si="119"/>
        <v>0</v>
      </c>
      <c r="AX109" s="124">
        <f t="shared" si="119"/>
        <v>0</v>
      </c>
      <c r="AY109" s="124">
        <f t="shared" si="119"/>
        <v>0</v>
      </c>
      <c r="AZ109" s="124">
        <f t="shared" si="119"/>
        <v>0</v>
      </c>
      <c r="BA109" s="124">
        <f t="shared" si="119"/>
        <v>0</v>
      </c>
      <c r="BB109" s="124">
        <f t="shared" si="119"/>
        <v>0</v>
      </c>
      <c r="BC109" s="124">
        <f t="shared" si="119"/>
        <v>0</v>
      </c>
      <c r="BD109" s="124">
        <f t="shared" si="119"/>
        <v>0</v>
      </c>
      <c r="BE109" s="124">
        <f t="shared" si="119"/>
        <v>0</v>
      </c>
      <c r="BF109" s="124">
        <f t="shared" si="119"/>
        <v>0</v>
      </c>
      <c r="BG109" s="124">
        <f t="shared" si="119"/>
        <v>0</v>
      </c>
      <c r="BH109" s="124">
        <f t="shared" si="119"/>
        <v>0</v>
      </c>
      <c r="BI109" s="124">
        <f t="shared" si="119"/>
        <v>0</v>
      </c>
      <c r="BJ109" s="124">
        <f t="shared" si="119"/>
        <v>0</v>
      </c>
      <c r="BK109" s="124">
        <f t="shared" si="119"/>
        <v>0</v>
      </c>
      <c r="BL109" s="124">
        <f t="shared" si="119"/>
        <v>0</v>
      </c>
      <c r="BM109" s="124">
        <f t="shared" si="119"/>
        <v>22.889311200000002</v>
      </c>
      <c r="BN109" s="124">
        <f t="shared" si="119"/>
        <v>0</v>
      </c>
      <c r="BO109" s="124">
        <f t="shared" si="119"/>
        <v>0</v>
      </c>
      <c r="BP109" s="124">
        <f t="shared" si="119"/>
        <v>22.889311200000002</v>
      </c>
      <c r="BQ109" s="124">
        <f t="shared" si="119"/>
        <v>0</v>
      </c>
      <c r="BR109" s="124">
        <f t="shared" si="119"/>
        <v>0</v>
      </c>
      <c r="BS109" s="124">
        <f t="shared" si="119"/>
        <v>0</v>
      </c>
      <c r="BT109" s="124">
        <f t="shared" si="119"/>
        <v>0</v>
      </c>
      <c r="BU109" s="124">
        <f t="shared" si="119"/>
        <v>0</v>
      </c>
      <c r="BV109" s="124">
        <f t="shared" si="119"/>
        <v>0</v>
      </c>
      <c r="BW109" s="124">
        <f t="shared" si="119"/>
        <v>10.328992800000004</v>
      </c>
      <c r="BX109" s="124">
        <f t="shared" si="119"/>
        <v>0</v>
      </c>
      <c r="BY109" s="124">
        <f t="shared" si="119"/>
        <v>0</v>
      </c>
      <c r="BZ109" s="124">
        <f t="shared" si="119"/>
        <v>10.328992800000004</v>
      </c>
      <c r="CA109" s="124">
        <f t="shared" si="119"/>
        <v>0</v>
      </c>
      <c r="CB109" s="124">
        <f t="shared" si="119"/>
        <v>0</v>
      </c>
      <c r="CC109" s="124">
        <f t="shared" si="119"/>
        <v>0</v>
      </c>
      <c r="CD109" s="124">
        <f t="shared" ref="CD109:CP109" si="120">SUM(CD110:CD113)</f>
        <v>0</v>
      </c>
      <c r="CE109" s="124">
        <f t="shared" si="120"/>
        <v>0</v>
      </c>
      <c r="CF109" s="124">
        <f t="shared" si="120"/>
        <v>0</v>
      </c>
      <c r="CG109" s="124">
        <f t="shared" si="120"/>
        <v>47.667139200000008</v>
      </c>
      <c r="CH109" s="124">
        <f t="shared" si="120"/>
        <v>0</v>
      </c>
      <c r="CI109" s="124">
        <f t="shared" si="120"/>
        <v>0</v>
      </c>
      <c r="CJ109" s="124">
        <f t="shared" si="120"/>
        <v>47.667139200000008</v>
      </c>
      <c r="CK109" s="124">
        <f t="shared" si="120"/>
        <v>0</v>
      </c>
      <c r="CL109" s="124">
        <f t="shared" si="120"/>
        <v>0</v>
      </c>
      <c r="CM109" s="124">
        <f t="shared" si="120"/>
        <v>0</v>
      </c>
      <c r="CN109" s="124">
        <f t="shared" si="120"/>
        <v>0</v>
      </c>
      <c r="CO109" s="124">
        <f t="shared" si="120"/>
        <v>0</v>
      </c>
      <c r="CP109" s="124">
        <f t="shared" si="120"/>
        <v>0</v>
      </c>
      <c r="CQ109" s="63"/>
    </row>
    <row r="110" spans="1:201" s="24" customFormat="1" ht="38.25" customHeight="1" x14ac:dyDescent="0.2">
      <c r="A110" s="26" t="s">
        <v>303</v>
      </c>
      <c r="B110" s="84" t="s">
        <v>304</v>
      </c>
      <c r="C110" s="72" t="s">
        <v>305</v>
      </c>
      <c r="D110" s="67" t="s">
        <v>46</v>
      </c>
      <c r="E110" s="73">
        <v>2026</v>
      </c>
      <c r="F110" s="73">
        <v>2026</v>
      </c>
      <c r="G110" s="73" t="s">
        <v>137</v>
      </c>
      <c r="H110" s="25">
        <v>0</v>
      </c>
      <c r="I110" s="25">
        <v>0</v>
      </c>
      <c r="J110" s="67" t="s">
        <v>19</v>
      </c>
      <c r="K110" s="25" t="s">
        <v>19</v>
      </c>
      <c r="L110" s="25" t="s">
        <v>19</v>
      </c>
      <c r="M110" s="26" t="s">
        <v>19</v>
      </c>
      <c r="N110" s="132">
        <v>0</v>
      </c>
      <c r="O110" s="132">
        <v>0</v>
      </c>
      <c r="P110" s="130">
        <v>0</v>
      </c>
      <c r="Q110" s="130">
        <v>10.328992800000004</v>
      </c>
      <c r="R110" s="130" t="s">
        <v>19</v>
      </c>
      <c r="S110" s="130" t="s">
        <v>19</v>
      </c>
      <c r="T110" s="130">
        <f t="shared" ref="T110:T113" si="121">Q110</f>
        <v>10.328992800000004</v>
      </c>
      <c r="U110" s="130" t="s">
        <v>19</v>
      </c>
      <c r="V110" s="130">
        <v>0</v>
      </c>
      <c r="W110" s="130">
        <v>0</v>
      </c>
      <c r="X110" s="130">
        <v>0</v>
      </c>
      <c r="Y110" s="130">
        <f t="shared" ref="Y110:Y113" si="122">Z110+AA110+AB110+AC110</f>
        <v>0</v>
      </c>
      <c r="Z110" s="137">
        <v>0</v>
      </c>
      <c r="AA110" s="137">
        <v>0</v>
      </c>
      <c r="AB110" s="130">
        <v>0</v>
      </c>
      <c r="AC110" s="142">
        <v>0</v>
      </c>
      <c r="AD110" s="130">
        <f t="shared" ref="AD110:AD113" si="123">AE110+AF110+AG110+AH110</f>
        <v>0</v>
      </c>
      <c r="AE110" s="137">
        <v>0</v>
      </c>
      <c r="AF110" s="137">
        <v>0</v>
      </c>
      <c r="AG110" s="142">
        <v>0</v>
      </c>
      <c r="AH110" s="142">
        <v>0</v>
      </c>
      <c r="AI110" s="130">
        <v>10.328992800000004</v>
      </c>
      <c r="AJ110" s="137">
        <v>0</v>
      </c>
      <c r="AK110" s="137">
        <v>0</v>
      </c>
      <c r="AL110" s="130">
        <v>10.328992800000004</v>
      </c>
      <c r="AM110" s="142">
        <v>0</v>
      </c>
      <c r="AN110" s="130">
        <f t="shared" ref="AN110:AN113" si="124">AO110+AP110+AQ110+AR110</f>
        <v>0</v>
      </c>
      <c r="AO110" s="137">
        <v>0</v>
      </c>
      <c r="AP110" s="137">
        <v>0</v>
      </c>
      <c r="AQ110" s="142">
        <v>0</v>
      </c>
      <c r="AR110" s="142">
        <v>0</v>
      </c>
      <c r="AS110" s="130">
        <v>0</v>
      </c>
      <c r="AT110" s="137">
        <v>0</v>
      </c>
      <c r="AU110" s="137">
        <v>0</v>
      </c>
      <c r="AV110" s="130">
        <v>0</v>
      </c>
      <c r="AW110" s="142">
        <v>0</v>
      </c>
      <c r="AX110" s="130">
        <f t="shared" ref="AX110:AX113" si="125">AY110+AZ110+BA110+BB110</f>
        <v>0</v>
      </c>
      <c r="AY110" s="137">
        <v>0</v>
      </c>
      <c r="AZ110" s="137">
        <v>0</v>
      </c>
      <c r="BA110" s="142">
        <v>0</v>
      </c>
      <c r="BB110" s="142">
        <v>0</v>
      </c>
      <c r="BC110" s="130">
        <v>0</v>
      </c>
      <c r="BD110" s="137">
        <v>0</v>
      </c>
      <c r="BE110" s="137">
        <v>0</v>
      </c>
      <c r="BF110" s="130">
        <f t="shared" ref="BF110:BF113" si="126">BC110</f>
        <v>0</v>
      </c>
      <c r="BG110" s="142">
        <v>0</v>
      </c>
      <c r="BH110" s="130">
        <f t="shared" ref="BH110:BH113" si="127">BI110+BJ110+BK110+BL110</f>
        <v>0</v>
      </c>
      <c r="BI110" s="137">
        <v>0</v>
      </c>
      <c r="BJ110" s="137">
        <v>0</v>
      </c>
      <c r="BK110" s="142">
        <v>0</v>
      </c>
      <c r="BL110" s="142">
        <v>0</v>
      </c>
      <c r="BM110" s="130">
        <v>0</v>
      </c>
      <c r="BN110" s="137">
        <v>0</v>
      </c>
      <c r="BO110" s="137">
        <v>0</v>
      </c>
      <c r="BP110" s="130">
        <v>0</v>
      </c>
      <c r="BQ110" s="142">
        <v>0</v>
      </c>
      <c r="BR110" s="130">
        <f t="shared" ref="BR110:BR113" si="128">BS110+BT110+BU110+BV110</f>
        <v>0</v>
      </c>
      <c r="BS110" s="137">
        <v>0</v>
      </c>
      <c r="BT110" s="137">
        <v>0</v>
      </c>
      <c r="BU110" s="142">
        <v>0</v>
      </c>
      <c r="BV110" s="142">
        <v>0</v>
      </c>
      <c r="BW110" s="130">
        <v>0</v>
      </c>
      <c r="BX110" s="137">
        <v>0</v>
      </c>
      <c r="BY110" s="137">
        <v>0</v>
      </c>
      <c r="BZ110" s="130">
        <v>0</v>
      </c>
      <c r="CA110" s="142">
        <v>0</v>
      </c>
      <c r="CB110" s="130">
        <f t="shared" ref="CB110:CB113" si="129">CC110+CD110+CE110+CF110</f>
        <v>0</v>
      </c>
      <c r="CC110" s="137">
        <v>0</v>
      </c>
      <c r="CD110" s="137">
        <v>0</v>
      </c>
      <c r="CE110" s="142">
        <v>0</v>
      </c>
      <c r="CF110" s="142">
        <v>0</v>
      </c>
      <c r="CG110" s="130">
        <f t="shared" ref="CG110:CG113" si="130">CH110+CI110+CJ110+CK110</f>
        <v>10.328992800000004</v>
      </c>
      <c r="CH110" s="137">
        <f>BX110+BN110+BD110+AT110+Z110+AJ110</f>
        <v>0</v>
      </c>
      <c r="CI110" s="137">
        <f t="shared" ref="CI110:CI113" si="131">BY110+BO110+BE110+AU110+AA110+AK110</f>
        <v>0</v>
      </c>
      <c r="CJ110" s="137">
        <f t="shared" ref="CJ110:CJ113" si="132">BZ110+BP110+BF110+AV110+AL110</f>
        <v>10.328992800000004</v>
      </c>
      <c r="CK110" s="137">
        <f t="shared" ref="CK110:CK113" si="133">CA110+BQ110+BG110+AW110+AC110+AM110</f>
        <v>0</v>
      </c>
      <c r="CL110" s="137">
        <f t="shared" ref="CL110:CL113" si="134">CP110+CO110+CN110+CM110</f>
        <v>0</v>
      </c>
      <c r="CM110" s="137">
        <f>CC110+BS110+BI110+AY110+AE110+AO110</f>
        <v>0</v>
      </c>
      <c r="CN110" s="137">
        <f t="shared" ref="CN110:CN113" si="135">CD110+BT110+BJ110+AZ110+AF110+AP110</f>
        <v>0</v>
      </c>
      <c r="CO110" s="137">
        <f t="shared" ref="CO110:CO113" si="136">CE110+BU110+BK110+BA110+AG110+AQ110</f>
        <v>0</v>
      </c>
      <c r="CP110" s="137">
        <f t="shared" ref="CP110:CP113" si="137">CF110+BV110+BL110+BB110+AH110+AR110</f>
        <v>0</v>
      </c>
      <c r="CQ110" s="19" t="s">
        <v>137</v>
      </c>
      <c r="CR110" s="71"/>
      <c r="CS110" s="71"/>
      <c r="CT110" s="71"/>
      <c r="CU110" s="71"/>
      <c r="CV110" s="71"/>
      <c r="CW110" s="71"/>
      <c r="CX110" s="71"/>
      <c r="CY110" s="71"/>
      <c r="CZ110" s="71"/>
      <c r="DA110" s="71"/>
      <c r="DB110" s="71"/>
      <c r="DC110" s="71"/>
      <c r="DD110" s="71"/>
      <c r="DE110" s="71"/>
      <c r="DF110" s="71"/>
      <c r="DG110" s="71"/>
      <c r="DH110" s="71"/>
      <c r="DI110" s="71"/>
      <c r="DJ110" s="71"/>
      <c r="DK110" s="71"/>
      <c r="DL110" s="71"/>
      <c r="DM110" s="71"/>
      <c r="DN110" s="71"/>
      <c r="DO110" s="71"/>
      <c r="DP110" s="71"/>
      <c r="DQ110" s="71"/>
      <c r="DR110" s="71"/>
      <c r="DS110" s="71"/>
      <c r="DT110" s="71"/>
      <c r="DU110" s="71"/>
      <c r="DV110" s="71"/>
      <c r="DW110" s="71"/>
      <c r="DX110" s="71"/>
      <c r="DY110" s="71"/>
      <c r="DZ110" s="71"/>
      <c r="EA110" s="71"/>
      <c r="EB110" s="71"/>
      <c r="EC110" s="71"/>
      <c r="ED110" s="71"/>
      <c r="EE110" s="71"/>
      <c r="EF110" s="71"/>
      <c r="EG110" s="71"/>
      <c r="EH110" s="71"/>
      <c r="EI110" s="71"/>
      <c r="EJ110" s="71"/>
      <c r="EK110" s="71"/>
      <c r="EL110" s="71"/>
      <c r="EM110" s="71"/>
      <c r="EN110" s="71"/>
      <c r="EO110" s="71"/>
      <c r="EP110" s="71"/>
      <c r="EQ110" s="71"/>
      <c r="ER110" s="71"/>
      <c r="ES110" s="71"/>
      <c r="ET110" s="71"/>
      <c r="EU110" s="71"/>
      <c r="EV110" s="71"/>
      <c r="EW110" s="71"/>
      <c r="EX110" s="71"/>
      <c r="EY110" s="71"/>
      <c r="EZ110" s="71"/>
      <c r="FA110" s="71"/>
      <c r="FB110" s="71"/>
      <c r="FC110" s="71"/>
      <c r="FD110" s="71"/>
      <c r="FE110" s="71"/>
      <c r="FF110" s="71"/>
      <c r="FG110" s="71"/>
      <c r="FH110" s="71"/>
      <c r="FI110" s="71"/>
      <c r="FJ110" s="71"/>
      <c r="FK110" s="71"/>
      <c r="FL110" s="71"/>
      <c r="FM110" s="71"/>
      <c r="FN110" s="71"/>
      <c r="FO110" s="71"/>
      <c r="FP110" s="71"/>
      <c r="FQ110" s="71"/>
      <c r="FR110" s="71"/>
      <c r="FS110" s="71"/>
      <c r="FT110" s="71"/>
      <c r="FU110" s="71"/>
      <c r="FV110" s="71"/>
      <c r="FW110" s="71"/>
      <c r="FX110" s="71"/>
      <c r="FY110" s="71"/>
      <c r="FZ110" s="71"/>
      <c r="GA110" s="71"/>
      <c r="GB110" s="71"/>
      <c r="GC110" s="71"/>
      <c r="GD110" s="71"/>
      <c r="GE110" s="71"/>
      <c r="GF110" s="71"/>
      <c r="GG110" s="71"/>
      <c r="GH110" s="71"/>
      <c r="GI110" s="71"/>
      <c r="GJ110" s="71"/>
      <c r="GK110" s="71"/>
      <c r="GL110" s="71"/>
      <c r="GM110" s="71"/>
      <c r="GN110" s="71"/>
      <c r="GO110" s="71"/>
      <c r="GP110" s="71"/>
      <c r="GQ110" s="71"/>
      <c r="GR110" s="71"/>
      <c r="GS110" s="71"/>
    </row>
    <row r="111" spans="1:201" s="24" customFormat="1" ht="38.25" customHeight="1" x14ac:dyDescent="0.2">
      <c r="A111" s="26" t="s">
        <v>306</v>
      </c>
      <c r="B111" s="84" t="s">
        <v>307</v>
      </c>
      <c r="C111" s="72" t="s">
        <v>308</v>
      </c>
      <c r="D111" s="67" t="s">
        <v>46</v>
      </c>
      <c r="E111" s="73">
        <v>2027</v>
      </c>
      <c r="F111" s="73">
        <v>2027</v>
      </c>
      <c r="G111" s="73" t="s">
        <v>137</v>
      </c>
      <c r="H111" s="25">
        <v>0</v>
      </c>
      <c r="I111" s="25">
        <v>0</v>
      </c>
      <c r="J111" s="67" t="s">
        <v>19</v>
      </c>
      <c r="K111" s="25" t="s">
        <v>19</v>
      </c>
      <c r="L111" s="25" t="s">
        <v>19</v>
      </c>
      <c r="M111" s="26" t="s">
        <v>19</v>
      </c>
      <c r="N111" s="132">
        <v>0</v>
      </c>
      <c r="O111" s="132">
        <v>0</v>
      </c>
      <c r="P111" s="130">
        <v>0</v>
      </c>
      <c r="Q111" s="130">
        <v>4.1198423999999996</v>
      </c>
      <c r="R111" s="130" t="s">
        <v>19</v>
      </c>
      <c r="S111" s="130" t="s">
        <v>19</v>
      </c>
      <c r="T111" s="130">
        <f t="shared" si="121"/>
        <v>4.1198423999999996</v>
      </c>
      <c r="U111" s="130" t="s">
        <v>19</v>
      </c>
      <c r="V111" s="130">
        <v>0</v>
      </c>
      <c r="W111" s="130">
        <v>0</v>
      </c>
      <c r="X111" s="130">
        <v>0</v>
      </c>
      <c r="Y111" s="130">
        <f t="shared" si="122"/>
        <v>0</v>
      </c>
      <c r="Z111" s="137">
        <v>0</v>
      </c>
      <c r="AA111" s="137">
        <v>0</v>
      </c>
      <c r="AB111" s="130">
        <v>0</v>
      </c>
      <c r="AC111" s="142">
        <v>0</v>
      </c>
      <c r="AD111" s="130">
        <f t="shared" si="123"/>
        <v>0</v>
      </c>
      <c r="AE111" s="137">
        <v>0</v>
      </c>
      <c r="AF111" s="137">
        <v>0</v>
      </c>
      <c r="AG111" s="142">
        <v>0</v>
      </c>
      <c r="AH111" s="142">
        <v>0</v>
      </c>
      <c r="AI111" s="130">
        <v>0</v>
      </c>
      <c r="AJ111" s="137">
        <v>0</v>
      </c>
      <c r="AK111" s="137">
        <v>0</v>
      </c>
      <c r="AL111" s="130">
        <v>0</v>
      </c>
      <c r="AM111" s="142">
        <v>0</v>
      </c>
      <c r="AN111" s="130">
        <f t="shared" si="124"/>
        <v>0</v>
      </c>
      <c r="AO111" s="137">
        <v>0</v>
      </c>
      <c r="AP111" s="137">
        <v>0</v>
      </c>
      <c r="AQ111" s="142">
        <v>0</v>
      </c>
      <c r="AR111" s="142">
        <v>0</v>
      </c>
      <c r="AS111" s="130">
        <f>'[1]Освоение 2026-2030'!$AE$103*1.2</f>
        <v>4.1198423999999996</v>
      </c>
      <c r="AT111" s="137">
        <v>0</v>
      </c>
      <c r="AU111" s="137">
        <v>0</v>
      </c>
      <c r="AV111" s="130">
        <v>4.1198423999999996</v>
      </c>
      <c r="AW111" s="142">
        <v>0</v>
      </c>
      <c r="AX111" s="130">
        <f t="shared" si="125"/>
        <v>0</v>
      </c>
      <c r="AY111" s="137">
        <v>0</v>
      </c>
      <c r="AZ111" s="137">
        <v>0</v>
      </c>
      <c r="BA111" s="142">
        <v>0</v>
      </c>
      <c r="BB111" s="142">
        <v>0</v>
      </c>
      <c r="BC111" s="130">
        <v>0</v>
      </c>
      <c r="BD111" s="137">
        <v>0</v>
      </c>
      <c r="BE111" s="137">
        <v>0</v>
      </c>
      <c r="BF111" s="130">
        <f t="shared" si="126"/>
        <v>0</v>
      </c>
      <c r="BG111" s="142">
        <v>0</v>
      </c>
      <c r="BH111" s="130">
        <f t="shared" si="127"/>
        <v>0</v>
      </c>
      <c r="BI111" s="137">
        <v>0</v>
      </c>
      <c r="BJ111" s="137">
        <v>0</v>
      </c>
      <c r="BK111" s="142">
        <v>0</v>
      </c>
      <c r="BL111" s="142">
        <v>0</v>
      </c>
      <c r="BM111" s="130">
        <v>0</v>
      </c>
      <c r="BN111" s="137">
        <v>0</v>
      </c>
      <c r="BO111" s="137">
        <v>0</v>
      </c>
      <c r="BP111" s="130">
        <v>0</v>
      </c>
      <c r="BQ111" s="142">
        <v>0</v>
      </c>
      <c r="BR111" s="130">
        <f t="shared" si="128"/>
        <v>0</v>
      </c>
      <c r="BS111" s="137">
        <v>0</v>
      </c>
      <c r="BT111" s="137">
        <v>0</v>
      </c>
      <c r="BU111" s="142">
        <v>0</v>
      </c>
      <c r="BV111" s="142">
        <v>0</v>
      </c>
      <c r="BW111" s="130">
        <v>0</v>
      </c>
      <c r="BX111" s="137">
        <v>0</v>
      </c>
      <c r="BY111" s="137">
        <v>0</v>
      </c>
      <c r="BZ111" s="130">
        <v>0</v>
      </c>
      <c r="CA111" s="142">
        <v>0</v>
      </c>
      <c r="CB111" s="130">
        <f t="shared" si="129"/>
        <v>0</v>
      </c>
      <c r="CC111" s="137">
        <v>0</v>
      </c>
      <c r="CD111" s="137">
        <v>0</v>
      </c>
      <c r="CE111" s="142">
        <v>0</v>
      </c>
      <c r="CF111" s="142">
        <v>0</v>
      </c>
      <c r="CG111" s="130">
        <f t="shared" si="130"/>
        <v>4.1198423999999996</v>
      </c>
      <c r="CH111" s="137">
        <f>BX111+BN111+BD111+AT111+Z111+AJ111</f>
        <v>0</v>
      </c>
      <c r="CI111" s="137">
        <f t="shared" si="131"/>
        <v>0</v>
      </c>
      <c r="CJ111" s="137">
        <f t="shared" si="132"/>
        <v>4.1198423999999996</v>
      </c>
      <c r="CK111" s="137">
        <f t="shared" si="133"/>
        <v>0</v>
      </c>
      <c r="CL111" s="137">
        <f t="shared" si="134"/>
        <v>0</v>
      </c>
      <c r="CM111" s="137">
        <f>CC111+BS111+BI111+AY111+AE111+AO111</f>
        <v>0</v>
      </c>
      <c r="CN111" s="137">
        <f t="shared" si="135"/>
        <v>0</v>
      </c>
      <c r="CO111" s="137">
        <f t="shared" si="136"/>
        <v>0</v>
      </c>
      <c r="CP111" s="137">
        <f t="shared" si="137"/>
        <v>0</v>
      </c>
      <c r="CQ111" s="19" t="s">
        <v>137</v>
      </c>
      <c r="CR111" s="71"/>
      <c r="CS111" s="71"/>
      <c r="CT111" s="71"/>
      <c r="CU111" s="71"/>
      <c r="CV111" s="71"/>
      <c r="CW111" s="71"/>
      <c r="CX111" s="71"/>
      <c r="CY111" s="71"/>
      <c r="CZ111" s="71"/>
      <c r="DA111" s="71"/>
      <c r="DB111" s="71"/>
      <c r="DC111" s="71"/>
      <c r="DD111" s="71"/>
      <c r="DE111" s="71"/>
      <c r="DF111" s="71"/>
      <c r="DG111" s="71"/>
      <c r="DH111" s="71"/>
      <c r="DI111" s="71"/>
      <c r="DJ111" s="71"/>
      <c r="DK111" s="71"/>
      <c r="DL111" s="71"/>
      <c r="DM111" s="71"/>
      <c r="DN111" s="71"/>
      <c r="DO111" s="71"/>
      <c r="DP111" s="71"/>
      <c r="DQ111" s="71"/>
      <c r="DR111" s="71"/>
      <c r="DS111" s="71"/>
      <c r="DT111" s="71"/>
      <c r="DU111" s="71"/>
      <c r="DV111" s="71"/>
      <c r="DW111" s="71"/>
      <c r="DX111" s="71"/>
      <c r="DY111" s="71"/>
      <c r="DZ111" s="71"/>
      <c r="EA111" s="71"/>
      <c r="EB111" s="71"/>
      <c r="EC111" s="71"/>
      <c r="ED111" s="71"/>
      <c r="EE111" s="71"/>
      <c r="EF111" s="71"/>
      <c r="EG111" s="71"/>
      <c r="EH111" s="71"/>
      <c r="EI111" s="71"/>
      <c r="EJ111" s="71"/>
      <c r="EK111" s="71"/>
      <c r="EL111" s="71"/>
      <c r="EM111" s="71"/>
      <c r="EN111" s="71"/>
      <c r="EO111" s="71"/>
      <c r="EP111" s="71"/>
      <c r="EQ111" s="71"/>
      <c r="ER111" s="71"/>
      <c r="ES111" s="71"/>
      <c r="ET111" s="71"/>
      <c r="EU111" s="71"/>
      <c r="EV111" s="71"/>
      <c r="EW111" s="71"/>
      <c r="EX111" s="71"/>
      <c r="EY111" s="71"/>
      <c r="EZ111" s="71"/>
      <c r="FA111" s="71"/>
      <c r="FB111" s="71"/>
      <c r="FC111" s="71"/>
      <c r="FD111" s="71"/>
      <c r="FE111" s="71"/>
      <c r="FF111" s="71"/>
      <c r="FG111" s="71"/>
      <c r="FH111" s="71"/>
      <c r="FI111" s="71"/>
      <c r="FJ111" s="71"/>
      <c r="FK111" s="71"/>
      <c r="FL111" s="71"/>
      <c r="FM111" s="71"/>
      <c r="FN111" s="71"/>
      <c r="FO111" s="71"/>
      <c r="FP111" s="71"/>
      <c r="FQ111" s="71"/>
      <c r="FR111" s="71"/>
      <c r="FS111" s="71"/>
      <c r="FT111" s="71"/>
      <c r="FU111" s="71"/>
      <c r="FV111" s="71"/>
      <c r="FW111" s="71"/>
      <c r="FX111" s="71"/>
      <c r="FY111" s="71"/>
      <c r="FZ111" s="71"/>
      <c r="GA111" s="71"/>
      <c r="GB111" s="71"/>
      <c r="GC111" s="71"/>
      <c r="GD111" s="71"/>
      <c r="GE111" s="71"/>
      <c r="GF111" s="71"/>
      <c r="GG111" s="71"/>
      <c r="GH111" s="71"/>
      <c r="GI111" s="71"/>
      <c r="GJ111" s="71"/>
      <c r="GK111" s="71"/>
      <c r="GL111" s="71"/>
      <c r="GM111" s="71"/>
      <c r="GN111" s="71"/>
      <c r="GO111" s="71"/>
      <c r="GP111" s="71"/>
      <c r="GQ111" s="71"/>
      <c r="GR111" s="71"/>
      <c r="GS111" s="71"/>
    </row>
    <row r="112" spans="1:201" s="24" customFormat="1" ht="38.25" customHeight="1" x14ac:dyDescent="0.2">
      <c r="A112" s="26" t="s">
        <v>143</v>
      </c>
      <c r="B112" s="84" t="s">
        <v>309</v>
      </c>
      <c r="C112" s="72" t="s">
        <v>310</v>
      </c>
      <c r="D112" s="67" t="s">
        <v>46</v>
      </c>
      <c r="E112" s="73">
        <v>2029</v>
      </c>
      <c r="F112" s="73">
        <v>2029</v>
      </c>
      <c r="G112" s="73" t="s">
        <v>137</v>
      </c>
      <c r="H112" s="25">
        <v>0</v>
      </c>
      <c r="I112" s="25">
        <v>0</v>
      </c>
      <c r="J112" s="67" t="s">
        <v>19</v>
      </c>
      <c r="K112" s="25" t="s">
        <v>19</v>
      </c>
      <c r="L112" s="25" t="s">
        <v>19</v>
      </c>
      <c r="M112" s="26" t="s">
        <v>19</v>
      </c>
      <c r="N112" s="132">
        <v>0</v>
      </c>
      <c r="O112" s="132">
        <v>0</v>
      </c>
      <c r="P112" s="130">
        <v>0</v>
      </c>
      <c r="Q112" s="130">
        <v>22.889311200000002</v>
      </c>
      <c r="R112" s="130" t="s">
        <v>19</v>
      </c>
      <c r="S112" s="130" t="s">
        <v>19</v>
      </c>
      <c r="T112" s="130">
        <f t="shared" si="121"/>
        <v>22.889311200000002</v>
      </c>
      <c r="U112" s="130" t="s">
        <v>19</v>
      </c>
      <c r="V112" s="130">
        <v>0</v>
      </c>
      <c r="W112" s="130">
        <v>0</v>
      </c>
      <c r="X112" s="130">
        <v>0</v>
      </c>
      <c r="Y112" s="130">
        <f t="shared" si="122"/>
        <v>0</v>
      </c>
      <c r="Z112" s="137">
        <v>0</v>
      </c>
      <c r="AA112" s="137">
        <v>0</v>
      </c>
      <c r="AB112" s="130">
        <v>0</v>
      </c>
      <c r="AC112" s="142">
        <v>0</v>
      </c>
      <c r="AD112" s="130">
        <f t="shared" si="123"/>
        <v>0</v>
      </c>
      <c r="AE112" s="137">
        <v>0</v>
      </c>
      <c r="AF112" s="137">
        <v>0</v>
      </c>
      <c r="AG112" s="142">
        <v>0</v>
      </c>
      <c r="AH112" s="142">
        <v>0</v>
      </c>
      <c r="AI112" s="130">
        <v>0</v>
      </c>
      <c r="AJ112" s="137">
        <v>0</v>
      </c>
      <c r="AK112" s="137">
        <v>0</v>
      </c>
      <c r="AL112" s="130">
        <v>0</v>
      </c>
      <c r="AM112" s="142">
        <v>0</v>
      </c>
      <c r="AN112" s="130">
        <f t="shared" si="124"/>
        <v>0</v>
      </c>
      <c r="AO112" s="137">
        <v>0</v>
      </c>
      <c r="AP112" s="137">
        <v>0</v>
      </c>
      <c r="AQ112" s="142">
        <v>0</v>
      </c>
      <c r="AR112" s="142">
        <v>0</v>
      </c>
      <c r="AS112" s="130">
        <v>0</v>
      </c>
      <c r="AT112" s="137">
        <v>0</v>
      </c>
      <c r="AU112" s="137">
        <v>0</v>
      </c>
      <c r="AV112" s="130">
        <v>0</v>
      </c>
      <c r="AW112" s="142">
        <v>0</v>
      </c>
      <c r="AX112" s="130">
        <f t="shared" si="125"/>
        <v>0</v>
      </c>
      <c r="AY112" s="137">
        <v>0</v>
      </c>
      <c r="AZ112" s="137">
        <v>0</v>
      </c>
      <c r="BA112" s="142">
        <v>0</v>
      </c>
      <c r="BB112" s="142">
        <v>0</v>
      </c>
      <c r="BC112" s="130">
        <v>0</v>
      </c>
      <c r="BD112" s="137">
        <v>0</v>
      </c>
      <c r="BE112" s="137">
        <v>0</v>
      </c>
      <c r="BF112" s="130">
        <f t="shared" si="126"/>
        <v>0</v>
      </c>
      <c r="BG112" s="142">
        <v>0</v>
      </c>
      <c r="BH112" s="130">
        <f t="shared" si="127"/>
        <v>0</v>
      </c>
      <c r="BI112" s="137">
        <v>0</v>
      </c>
      <c r="BJ112" s="137">
        <v>0</v>
      </c>
      <c r="BK112" s="142">
        <v>0</v>
      </c>
      <c r="BL112" s="142">
        <v>0</v>
      </c>
      <c r="BM112" s="130">
        <v>22.889311200000002</v>
      </c>
      <c r="BN112" s="137">
        <v>0</v>
      </c>
      <c r="BO112" s="137">
        <v>0</v>
      </c>
      <c r="BP112" s="130">
        <v>22.889311200000002</v>
      </c>
      <c r="BQ112" s="142">
        <v>0</v>
      </c>
      <c r="BR112" s="130">
        <f t="shared" si="128"/>
        <v>0</v>
      </c>
      <c r="BS112" s="137">
        <v>0</v>
      </c>
      <c r="BT112" s="137">
        <v>0</v>
      </c>
      <c r="BU112" s="142">
        <v>0</v>
      </c>
      <c r="BV112" s="142">
        <v>0</v>
      </c>
      <c r="BW112" s="130">
        <v>0</v>
      </c>
      <c r="BX112" s="137">
        <v>0</v>
      </c>
      <c r="BY112" s="137">
        <v>0</v>
      </c>
      <c r="BZ112" s="130">
        <v>0</v>
      </c>
      <c r="CA112" s="142">
        <v>0</v>
      </c>
      <c r="CB112" s="130">
        <f t="shared" si="129"/>
        <v>0</v>
      </c>
      <c r="CC112" s="137">
        <v>0</v>
      </c>
      <c r="CD112" s="137">
        <v>0</v>
      </c>
      <c r="CE112" s="142">
        <v>0</v>
      </c>
      <c r="CF112" s="142">
        <v>0</v>
      </c>
      <c r="CG112" s="130">
        <f t="shared" si="130"/>
        <v>22.889311200000002</v>
      </c>
      <c r="CH112" s="137">
        <f>BX112+BN112+BD112+AT112+Z112+AJ112</f>
        <v>0</v>
      </c>
      <c r="CI112" s="137">
        <f t="shared" si="131"/>
        <v>0</v>
      </c>
      <c r="CJ112" s="137">
        <f t="shared" si="132"/>
        <v>22.889311200000002</v>
      </c>
      <c r="CK112" s="137">
        <f t="shared" si="133"/>
        <v>0</v>
      </c>
      <c r="CL112" s="137">
        <f t="shared" si="134"/>
        <v>0</v>
      </c>
      <c r="CM112" s="137">
        <f>CC112+BS112+BI112+AY112+AE112+AO112</f>
        <v>0</v>
      </c>
      <c r="CN112" s="137">
        <f t="shared" si="135"/>
        <v>0</v>
      </c>
      <c r="CO112" s="137">
        <f t="shared" si="136"/>
        <v>0</v>
      </c>
      <c r="CP112" s="137">
        <f t="shared" si="137"/>
        <v>0</v>
      </c>
      <c r="CQ112" s="19" t="s">
        <v>137</v>
      </c>
      <c r="CR112" s="71"/>
      <c r="CS112" s="71"/>
      <c r="CT112" s="71"/>
      <c r="CU112" s="71"/>
      <c r="CV112" s="71"/>
      <c r="CW112" s="71"/>
      <c r="CX112" s="71"/>
      <c r="CY112" s="71"/>
      <c r="CZ112" s="71"/>
      <c r="DA112" s="71"/>
      <c r="DB112" s="71"/>
      <c r="DC112" s="71"/>
      <c r="DD112" s="71"/>
      <c r="DE112" s="71"/>
      <c r="DF112" s="71"/>
      <c r="DG112" s="71"/>
      <c r="DH112" s="71"/>
      <c r="DI112" s="71"/>
      <c r="DJ112" s="71"/>
      <c r="DK112" s="71"/>
      <c r="DL112" s="71"/>
      <c r="DM112" s="71"/>
      <c r="DN112" s="71"/>
      <c r="DO112" s="71"/>
      <c r="DP112" s="71"/>
      <c r="DQ112" s="71"/>
      <c r="DR112" s="71"/>
      <c r="DS112" s="71"/>
      <c r="DT112" s="71"/>
      <c r="DU112" s="71"/>
      <c r="DV112" s="71"/>
      <c r="DW112" s="71"/>
      <c r="DX112" s="71"/>
      <c r="DY112" s="71"/>
      <c r="DZ112" s="71"/>
      <c r="EA112" s="71"/>
      <c r="EB112" s="71"/>
      <c r="EC112" s="71"/>
      <c r="ED112" s="71"/>
      <c r="EE112" s="71"/>
      <c r="EF112" s="71"/>
      <c r="EG112" s="71"/>
      <c r="EH112" s="71"/>
      <c r="EI112" s="71"/>
      <c r="EJ112" s="71"/>
      <c r="EK112" s="71"/>
      <c r="EL112" s="71"/>
      <c r="EM112" s="71"/>
      <c r="EN112" s="71"/>
      <c r="EO112" s="71"/>
      <c r="EP112" s="71"/>
      <c r="EQ112" s="71"/>
      <c r="ER112" s="71"/>
      <c r="ES112" s="71"/>
      <c r="ET112" s="71"/>
      <c r="EU112" s="71"/>
      <c r="EV112" s="71"/>
      <c r="EW112" s="71"/>
      <c r="EX112" s="71"/>
      <c r="EY112" s="71"/>
      <c r="EZ112" s="71"/>
      <c r="FA112" s="71"/>
      <c r="FB112" s="71"/>
      <c r="FC112" s="71"/>
      <c r="FD112" s="71"/>
      <c r="FE112" s="71"/>
      <c r="FF112" s="71"/>
      <c r="FG112" s="71"/>
      <c r="FH112" s="71"/>
      <c r="FI112" s="71"/>
      <c r="FJ112" s="71"/>
      <c r="FK112" s="71"/>
      <c r="FL112" s="71"/>
      <c r="FM112" s="71"/>
      <c r="FN112" s="71"/>
      <c r="FO112" s="71"/>
      <c r="FP112" s="71"/>
      <c r="FQ112" s="71"/>
      <c r="FR112" s="71"/>
      <c r="FS112" s="71"/>
      <c r="FT112" s="71"/>
      <c r="FU112" s="71"/>
      <c r="FV112" s="71"/>
      <c r="FW112" s="71"/>
      <c r="FX112" s="71"/>
      <c r="FY112" s="71"/>
      <c r="FZ112" s="71"/>
      <c r="GA112" s="71"/>
      <c r="GB112" s="71"/>
      <c r="GC112" s="71"/>
      <c r="GD112" s="71"/>
      <c r="GE112" s="71"/>
      <c r="GF112" s="71"/>
      <c r="GG112" s="71"/>
      <c r="GH112" s="71"/>
      <c r="GI112" s="71"/>
      <c r="GJ112" s="71"/>
      <c r="GK112" s="71"/>
      <c r="GL112" s="71"/>
      <c r="GM112" s="71"/>
      <c r="GN112" s="71"/>
      <c r="GO112" s="71"/>
      <c r="GP112" s="71"/>
      <c r="GQ112" s="71"/>
      <c r="GR112" s="71"/>
      <c r="GS112" s="71"/>
    </row>
    <row r="113" spans="1:201" s="24" customFormat="1" ht="38.25" customHeight="1" x14ac:dyDescent="0.2">
      <c r="A113" s="26" t="s">
        <v>343</v>
      </c>
      <c r="B113" s="84" t="s">
        <v>304</v>
      </c>
      <c r="C113" s="72" t="s">
        <v>311</v>
      </c>
      <c r="D113" s="67" t="s">
        <v>46</v>
      </c>
      <c r="E113" s="73">
        <v>2030</v>
      </c>
      <c r="F113" s="73">
        <v>2030</v>
      </c>
      <c r="G113" s="73" t="s">
        <v>137</v>
      </c>
      <c r="H113" s="25">
        <v>0</v>
      </c>
      <c r="I113" s="25">
        <v>0</v>
      </c>
      <c r="J113" s="67" t="s">
        <v>19</v>
      </c>
      <c r="K113" s="25" t="s">
        <v>19</v>
      </c>
      <c r="L113" s="25" t="s">
        <v>19</v>
      </c>
      <c r="M113" s="26" t="s">
        <v>19</v>
      </c>
      <c r="N113" s="132">
        <v>0</v>
      </c>
      <c r="O113" s="132">
        <v>0</v>
      </c>
      <c r="P113" s="130">
        <v>0</v>
      </c>
      <c r="Q113" s="130">
        <v>10.328992800000004</v>
      </c>
      <c r="R113" s="130" t="s">
        <v>19</v>
      </c>
      <c r="S113" s="130" t="s">
        <v>19</v>
      </c>
      <c r="T113" s="130">
        <f t="shared" si="121"/>
        <v>10.328992800000004</v>
      </c>
      <c r="U113" s="130" t="s">
        <v>19</v>
      </c>
      <c r="V113" s="130">
        <v>0</v>
      </c>
      <c r="W113" s="130">
        <v>0</v>
      </c>
      <c r="X113" s="130">
        <v>0</v>
      </c>
      <c r="Y113" s="130">
        <f t="shared" si="122"/>
        <v>0</v>
      </c>
      <c r="Z113" s="137">
        <v>0</v>
      </c>
      <c r="AA113" s="137">
        <v>0</v>
      </c>
      <c r="AB113" s="130">
        <v>0</v>
      </c>
      <c r="AC113" s="142">
        <v>0</v>
      </c>
      <c r="AD113" s="130">
        <f t="shared" si="123"/>
        <v>0</v>
      </c>
      <c r="AE113" s="137">
        <v>0</v>
      </c>
      <c r="AF113" s="137">
        <v>0</v>
      </c>
      <c r="AG113" s="142">
        <v>0</v>
      </c>
      <c r="AH113" s="142">
        <v>0</v>
      </c>
      <c r="AI113" s="130">
        <v>0</v>
      </c>
      <c r="AJ113" s="137">
        <v>0</v>
      </c>
      <c r="AK113" s="137">
        <v>0</v>
      </c>
      <c r="AL113" s="130">
        <v>0</v>
      </c>
      <c r="AM113" s="142">
        <v>0</v>
      </c>
      <c r="AN113" s="130">
        <f t="shared" si="124"/>
        <v>0</v>
      </c>
      <c r="AO113" s="137">
        <v>0</v>
      </c>
      <c r="AP113" s="137">
        <v>0</v>
      </c>
      <c r="AQ113" s="142">
        <v>0</v>
      </c>
      <c r="AR113" s="142">
        <v>0</v>
      </c>
      <c r="AS113" s="130">
        <v>0</v>
      </c>
      <c r="AT113" s="137">
        <v>0</v>
      </c>
      <c r="AU113" s="137">
        <v>0</v>
      </c>
      <c r="AV113" s="130">
        <v>0</v>
      </c>
      <c r="AW113" s="142">
        <v>0</v>
      </c>
      <c r="AX113" s="130">
        <f t="shared" si="125"/>
        <v>0</v>
      </c>
      <c r="AY113" s="137">
        <v>0</v>
      </c>
      <c r="AZ113" s="137">
        <v>0</v>
      </c>
      <c r="BA113" s="142">
        <v>0</v>
      </c>
      <c r="BB113" s="142">
        <v>0</v>
      </c>
      <c r="BC113" s="130">
        <v>0</v>
      </c>
      <c r="BD113" s="137">
        <v>0</v>
      </c>
      <c r="BE113" s="137">
        <v>0</v>
      </c>
      <c r="BF113" s="130">
        <f t="shared" si="126"/>
        <v>0</v>
      </c>
      <c r="BG113" s="142">
        <v>0</v>
      </c>
      <c r="BH113" s="130">
        <f t="shared" si="127"/>
        <v>0</v>
      </c>
      <c r="BI113" s="137">
        <v>0</v>
      </c>
      <c r="BJ113" s="137">
        <v>0</v>
      </c>
      <c r="BK113" s="142">
        <v>0</v>
      </c>
      <c r="BL113" s="142">
        <v>0</v>
      </c>
      <c r="BM113" s="130">
        <v>0</v>
      </c>
      <c r="BN113" s="137">
        <v>0</v>
      </c>
      <c r="BO113" s="137">
        <v>0</v>
      </c>
      <c r="BP113" s="130">
        <v>0</v>
      </c>
      <c r="BQ113" s="142">
        <v>0</v>
      </c>
      <c r="BR113" s="130">
        <f t="shared" si="128"/>
        <v>0</v>
      </c>
      <c r="BS113" s="137">
        <v>0</v>
      </c>
      <c r="BT113" s="137">
        <v>0</v>
      </c>
      <c r="BU113" s="142">
        <v>0</v>
      </c>
      <c r="BV113" s="142">
        <v>0</v>
      </c>
      <c r="BW113" s="130">
        <v>10.328992800000004</v>
      </c>
      <c r="BX113" s="137">
        <v>0</v>
      </c>
      <c r="BY113" s="137">
        <v>0</v>
      </c>
      <c r="BZ113" s="130">
        <v>10.328992800000004</v>
      </c>
      <c r="CA113" s="142">
        <v>0</v>
      </c>
      <c r="CB113" s="130">
        <f t="shared" si="129"/>
        <v>0</v>
      </c>
      <c r="CC113" s="137">
        <v>0</v>
      </c>
      <c r="CD113" s="137">
        <v>0</v>
      </c>
      <c r="CE113" s="142">
        <v>0</v>
      </c>
      <c r="CF113" s="142">
        <v>0</v>
      </c>
      <c r="CG113" s="130">
        <f t="shared" si="130"/>
        <v>10.328992800000004</v>
      </c>
      <c r="CH113" s="137">
        <f>BX113+BN113+BD113+AT113+Z113+AJ113</f>
        <v>0</v>
      </c>
      <c r="CI113" s="137">
        <f t="shared" si="131"/>
        <v>0</v>
      </c>
      <c r="CJ113" s="137">
        <f t="shared" si="132"/>
        <v>10.328992800000004</v>
      </c>
      <c r="CK113" s="137">
        <f t="shared" si="133"/>
        <v>0</v>
      </c>
      <c r="CL113" s="137">
        <f t="shared" si="134"/>
        <v>0</v>
      </c>
      <c r="CM113" s="137">
        <f>CC113+BS113+BI113+AY113+AE113+AO113</f>
        <v>0</v>
      </c>
      <c r="CN113" s="137">
        <f t="shared" si="135"/>
        <v>0</v>
      </c>
      <c r="CO113" s="137">
        <f t="shared" si="136"/>
        <v>0</v>
      </c>
      <c r="CP113" s="137">
        <f t="shared" si="137"/>
        <v>0</v>
      </c>
      <c r="CQ113" s="19" t="s">
        <v>137</v>
      </c>
      <c r="CR113" s="71"/>
      <c r="CS113" s="71"/>
      <c r="CT113" s="71"/>
      <c r="CU113" s="71"/>
      <c r="CV113" s="71"/>
      <c r="CW113" s="71"/>
      <c r="CX113" s="71"/>
      <c r="CY113" s="71"/>
      <c r="CZ113" s="71"/>
      <c r="DA113" s="71"/>
      <c r="DB113" s="71"/>
      <c r="DC113" s="71"/>
      <c r="DD113" s="71"/>
      <c r="DE113" s="71"/>
      <c r="DF113" s="71"/>
      <c r="DG113" s="71"/>
      <c r="DH113" s="71"/>
      <c r="DI113" s="71"/>
      <c r="DJ113" s="71"/>
      <c r="DK113" s="71"/>
      <c r="DL113" s="71"/>
      <c r="DM113" s="71"/>
      <c r="DN113" s="71"/>
      <c r="DO113" s="71"/>
      <c r="DP113" s="71"/>
      <c r="DQ113" s="71"/>
      <c r="DR113" s="71"/>
      <c r="DS113" s="71"/>
      <c r="DT113" s="71"/>
      <c r="DU113" s="71"/>
      <c r="DV113" s="71"/>
      <c r="DW113" s="71"/>
      <c r="DX113" s="71"/>
      <c r="DY113" s="71"/>
      <c r="DZ113" s="71"/>
      <c r="EA113" s="71"/>
      <c r="EB113" s="71"/>
      <c r="EC113" s="71"/>
      <c r="ED113" s="71"/>
      <c r="EE113" s="71"/>
      <c r="EF113" s="71"/>
      <c r="EG113" s="71"/>
      <c r="EH113" s="71"/>
      <c r="EI113" s="71"/>
      <c r="EJ113" s="71"/>
      <c r="EK113" s="71"/>
      <c r="EL113" s="71"/>
      <c r="EM113" s="71"/>
      <c r="EN113" s="71"/>
      <c r="EO113" s="71"/>
      <c r="EP113" s="71"/>
      <c r="EQ113" s="71"/>
      <c r="ER113" s="71"/>
      <c r="ES113" s="71"/>
      <c r="ET113" s="71"/>
      <c r="EU113" s="71"/>
      <c r="EV113" s="71"/>
      <c r="EW113" s="71"/>
      <c r="EX113" s="71"/>
      <c r="EY113" s="71"/>
      <c r="EZ113" s="71"/>
      <c r="FA113" s="71"/>
      <c r="FB113" s="71"/>
      <c r="FC113" s="71"/>
      <c r="FD113" s="71"/>
      <c r="FE113" s="71"/>
      <c r="FF113" s="71"/>
      <c r="FG113" s="71"/>
      <c r="FH113" s="71"/>
      <c r="FI113" s="71"/>
      <c r="FJ113" s="71"/>
      <c r="FK113" s="71"/>
      <c r="FL113" s="71"/>
      <c r="FM113" s="71"/>
      <c r="FN113" s="71"/>
      <c r="FO113" s="71"/>
      <c r="FP113" s="71"/>
      <c r="FQ113" s="71"/>
      <c r="FR113" s="71"/>
      <c r="FS113" s="71"/>
      <c r="FT113" s="71"/>
      <c r="FU113" s="71"/>
      <c r="FV113" s="71"/>
      <c r="FW113" s="71"/>
      <c r="FX113" s="71"/>
      <c r="FY113" s="71"/>
      <c r="FZ113" s="71"/>
      <c r="GA113" s="71"/>
      <c r="GB113" s="71"/>
      <c r="GC113" s="71"/>
      <c r="GD113" s="71"/>
      <c r="GE113" s="71"/>
      <c r="GF113" s="71"/>
      <c r="GG113" s="71"/>
      <c r="GH113" s="71"/>
      <c r="GI113" s="71"/>
      <c r="GJ113" s="71"/>
      <c r="GK113" s="71"/>
      <c r="GL113" s="71"/>
      <c r="GM113" s="71"/>
      <c r="GN113" s="71"/>
      <c r="GO113" s="71"/>
      <c r="GP113" s="71"/>
      <c r="GQ113" s="71"/>
      <c r="GR113" s="71"/>
      <c r="GS113" s="71"/>
    </row>
  </sheetData>
  <mergeCells count="40">
    <mergeCell ref="A14:A16"/>
    <mergeCell ref="B14:B16"/>
    <mergeCell ref="C14:C16"/>
    <mergeCell ref="D14:D16"/>
    <mergeCell ref="H14:M14"/>
    <mergeCell ref="N14:N16"/>
    <mergeCell ref="A3:X3"/>
    <mergeCell ref="A4:X4"/>
    <mergeCell ref="A9:X9"/>
    <mergeCell ref="A5:X5"/>
    <mergeCell ref="A6:X6"/>
    <mergeCell ref="A7:X7"/>
    <mergeCell ref="A8:X8"/>
    <mergeCell ref="O14:O16"/>
    <mergeCell ref="P14:S14"/>
    <mergeCell ref="T14:U15"/>
    <mergeCell ref="E14:E16"/>
    <mergeCell ref="F14:G15"/>
    <mergeCell ref="R15:S15"/>
    <mergeCell ref="H15:J15"/>
    <mergeCell ref="K15:M15"/>
    <mergeCell ref="P15:Q15"/>
    <mergeCell ref="V14:X15"/>
    <mergeCell ref="CG15:CK15"/>
    <mergeCell ref="AS15:AW15"/>
    <mergeCell ref="AX15:BB15"/>
    <mergeCell ref="BW15:CA15"/>
    <mergeCell ref="CB15:CF15"/>
    <mergeCell ref="AI14:CK14"/>
    <mergeCell ref="AI15:AM15"/>
    <mergeCell ref="AN15:AR15"/>
    <mergeCell ref="CQ14:CQ16"/>
    <mergeCell ref="Y15:AC15"/>
    <mergeCell ref="AD15:AH15"/>
    <mergeCell ref="BC15:BG15"/>
    <mergeCell ref="BH15:BL15"/>
    <mergeCell ref="BM15:BQ15"/>
    <mergeCell ref="CL15:CP15"/>
    <mergeCell ref="Y14:AH14"/>
    <mergeCell ref="BR15:BV15"/>
  </mergeCells>
  <phoneticPr fontId="0" type="noConversion"/>
  <pageMargins left="0.78740157480314965" right="0.39370078740157483" top="0.59055118110236227" bottom="0.39370078740157483" header="0.27559055118110237" footer="0.27559055118110237"/>
  <pageSetup paperSize="9" scale="55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№2 2025-2030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2020-04-13T03:22:17Z</cp:lastPrinted>
  <dcterms:created xsi:type="dcterms:W3CDTF">2004-09-19T06:34:55Z</dcterms:created>
  <dcterms:modified xsi:type="dcterms:W3CDTF">2025-05-26T07:34:28Z</dcterms:modified>
</cp:coreProperties>
</file>