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23AA9D10-E54A-4A03-8AC6-926A58FC8812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9" i="9" l="1"/>
  <c r="O56" i="9"/>
  <c r="O49" i="9"/>
  <c r="O48" i="9"/>
  <c r="O46" i="9"/>
  <c r="O55" i="9" s="1"/>
  <c r="O45" i="9"/>
  <c r="O54" i="9" s="1"/>
  <c r="O44" i="9"/>
  <c r="O53" i="9" s="1"/>
  <c r="O43" i="9"/>
  <c r="O35" i="9"/>
  <c r="O30" i="9"/>
  <c r="O27" i="9" s="1"/>
  <c r="O24" i="9" s="1"/>
  <c r="O52" i="9" l="1"/>
  <c r="K59" i="9"/>
  <c r="K57" i="9"/>
  <c r="K55" i="9"/>
  <c r="K53" i="9"/>
  <c r="K49" i="9"/>
  <c r="K48" i="9"/>
  <c r="K47" i="9"/>
  <c r="K56" i="9" s="1"/>
  <c r="K46" i="9"/>
  <c r="K45" i="9"/>
  <c r="K54" i="9" s="1"/>
  <c r="K44" i="9"/>
  <c r="K43" i="9"/>
  <c r="K35" i="9"/>
  <c r="K30" i="9"/>
  <c r="K52" i="9" s="1"/>
  <c r="K24" i="9"/>
  <c r="G59" i="9" l="1"/>
  <c r="G57" i="9"/>
  <c r="G55" i="9"/>
  <c r="G53" i="9"/>
  <c r="G49" i="9"/>
  <c r="G48" i="9"/>
  <c r="G47" i="9"/>
  <c r="G56" i="9" s="1"/>
  <c r="G46" i="9"/>
  <c r="G45" i="9"/>
  <c r="G54" i="9" s="1"/>
  <c r="G44" i="9"/>
  <c r="G43" i="9"/>
  <c r="G35" i="9"/>
  <c r="G30" i="9"/>
  <c r="G52" i="9" s="1"/>
  <c r="G24" i="9"/>
  <c r="F31" i="9" l="1"/>
  <c r="F33" i="9"/>
  <c r="C56" i="9"/>
  <c r="F56" i="9" s="1"/>
  <c r="C49" i="9"/>
  <c r="C43" i="9" s="1"/>
  <c r="C22" i="6"/>
  <c r="F49" i="9" l="1"/>
  <c r="AB64" i="9" l="1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M59" i="9"/>
  <c r="I59" i="9"/>
  <c r="AB59" i="9" s="1"/>
  <c r="AA59" i="9"/>
  <c r="F59" i="9"/>
  <c r="E59" i="9"/>
  <c r="D59" i="9"/>
  <c r="C59" i="9"/>
  <c r="W57" i="9"/>
  <c r="U57" i="9"/>
  <c r="S57" i="9"/>
  <c r="F57" i="9"/>
  <c r="E57" i="9"/>
  <c r="Y50" i="9"/>
  <c r="Y57" i="9" s="1"/>
  <c r="Q50" i="9"/>
  <c r="Q57" i="9" s="1"/>
  <c r="M50" i="9"/>
  <c r="M57" i="9" s="1"/>
  <c r="I50" i="9"/>
  <c r="I57" i="9" s="1"/>
  <c r="AB57" i="9" s="1"/>
  <c r="AA57" i="9"/>
  <c r="Y49" i="9"/>
  <c r="W49" i="9"/>
  <c r="U49" i="9"/>
  <c r="S49" i="9"/>
  <c r="Q49" i="9"/>
  <c r="M49" i="9"/>
  <c r="I49" i="9"/>
  <c r="AB49" i="9" s="1"/>
  <c r="AA49" i="9"/>
  <c r="E49" i="9"/>
  <c r="D49" i="9"/>
  <c r="Y48" i="9"/>
  <c r="W48" i="9"/>
  <c r="U48" i="9"/>
  <c r="S48" i="9"/>
  <c r="Q48" i="9"/>
  <c r="M48" i="9"/>
  <c r="I48" i="9"/>
  <c r="AB48" i="9" s="1"/>
  <c r="AA48" i="9"/>
  <c r="F48" i="9"/>
  <c r="E48" i="9"/>
  <c r="D48" i="9"/>
  <c r="C48" i="9"/>
  <c r="Y47" i="9"/>
  <c r="Y56" i="9" s="1"/>
  <c r="W47" i="9"/>
  <c r="W56" i="9" s="1"/>
  <c r="U47" i="9"/>
  <c r="U56" i="9" s="1"/>
  <c r="S47" i="9"/>
  <c r="S56" i="9" s="1"/>
  <c r="Q47" i="9"/>
  <c r="Q56" i="9" s="1"/>
  <c r="M47" i="9"/>
  <c r="M56" i="9" s="1"/>
  <c r="I47" i="9"/>
  <c r="I56" i="9" s="1"/>
  <c r="AA47" i="9"/>
  <c r="E47" i="9"/>
  <c r="E56" i="9" s="1"/>
  <c r="D47" i="9"/>
  <c r="D56" i="9" s="1"/>
  <c r="Y46" i="9"/>
  <c r="Y55" i="9" s="1"/>
  <c r="W46" i="9"/>
  <c r="W55" i="9" s="1"/>
  <c r="U46" i="9"/>
  <c r="U55" i="9" s="1"/>
  <c r="S46" i="9"/>
  <c r="S55" i="9" s="1"/>
  <c r="Q46" i="9"/>
  <c r="Q55" i="9" s="1"/>
  <c r="M46" i="9"/>
  <c r="M55" i="9" s="1"/>
  <c r="I46" i="9"/>
  <c r="I55" i="9" s="1"/>
  <c r="AB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M45" i="9"/>
  <c r="M54" i="9" s="1"/>
  <c r="I45" i="9"/>
  <c r="I54" i="9" s="1"/>
  <c r="AA54" i="9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M44" i="9"/>
  <c r="M53" i="9" s="1"/>
  <c r="I44" i="9"/>
  <c r="I53" i="9" s="1"/>
  <c r="AB53" i="9" s="1"/>
  <c r="F44" i="9"/>
  <c r="F53" i="9" s="1"/>
  <c r="E44" i="9"/>
  <c r="E53" i="9" s="1"/>
  <c r="D44" i="9"/>
  <c r="D53" i="9" s="1"/>
  <c r="C44" i="9"/>
  <c r="C53" i="9" s="1"/>
  <c r="Y43" i="9"/>
  <c r="W43" i="9"/>
  <c r="U43" i="9"/>
  <c r="S43" i="9"/>
  <c r="Q43" i="9"/>
  <c r="M43" i="9"/>
  <c r="I43" i="9"/>
  <c r="AB43" i="9" s="1"/>
  <c r="AA43" i="9"/>
  <c r="F43" i="9"/>
  <c r="E43" i="9"/>
  <c r="D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M35" i="9"/>
  <c r="I35" i="9"/>
  <c r="AB35" i="9" s="1"/>
  <c r="AA35" i="9"/>
  <c r="F35" i="9"/>
  <c r="E35" i="9"/>
  <c r="D35" i="9"/>
  <c r="C35" i="9"/>
  <c r="AB34" i="9"/>
  <c r="AA34" i="9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M30" i="9"/>
  <c r="M52" i="9" s="1"/>
  <c r="I30" i="9"/>
  <c r="AB30" i="9" s="1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S24" i="9"/>
  <c r="Q24" i="9"/>
  <c r="M24" i="9"/>
  <c r="I24" i="9"/>
  <c r="AB24" i="9" s="1"/>
  <c r="E24" i="9"/>
  <c r="D24" i="9"/>
  <c r="AB56" i="9" l="1"/>
  <c r="AB54" i="9"/>
  <c r="AA52" i="9"/>
  <c r="AA53" i="9"/>
  <c r="AA55" i="9"/>
  <c r="AA44" i="9"/>
  <c r="AA45" i="9"/>
  <c r="AA46" i="9"/>
  <c r="I52" i="9"/>
  <c r="AB52" i="9" s="1"/>
  <c r="AA56" i="9"/>
  <c r="AA30" i="9"/>
  <c r="C49" i="7" s="1"/>
  <c r="AB44" i="9"/>
  <c r="AB45" i="9"/>
  <c r="AB46" i="9"/>
  <c r="AA50" i="9"/>
  <c r="AB47" i="9"/>
  <c r="AB50" i="9"/>
  <c r="AA24" i="9" l="1"/>
  <c r="C48" i="7" s="1"/>
  <c r="AA27" i="9"/>
  <c r="F32" i="9" l="1"/>
  <c r="F30" i="9" s="1"/>
  <c r="C30" i="9"/>
  <c r="C27" i="9" s="1"/>
  <c r="F27" i="9" l="1"/>
  <c r="F24" i="9" s="1"/>
  <c r="C24" i="9"/>
  <c r="C52" i="9"/>
  <c r="F52" i="9" s="1"/>
</calcChain>
</file>

<file path=xl/sharedStrings.xml><?xml version="1.0" encoding="utf-8"?>
<sst xmlns="http://schemas.openxmlformats.org/spreadsheetml/2006/main" count="902" uniqueCount="272">
  <si>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</si>
  <si>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</si>
  <si>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</si>
  <si>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</si>
  <si>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</si>
  <si>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</si>
  <si>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</si>
  <si>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</si>
  <si>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</si>
  <si>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</si>
  <si>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</si>
  <si>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</si>
  <si>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</si>
  <si>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</si>
  <si>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</si>
  <si>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</si>
  <si>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</si>
  <si>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</si>
  <si>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</si>
  <si>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</si>
  <si>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</si>
  <si>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</si>
  <si>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</si>
  <si>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</si>
  <si>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</si>
  <si>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</si>
  <si>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</si>
  <si>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</si>
  <si>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</si>
  <si>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</si>
  <si>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</si>
  <si>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</si>
  <si>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</si>
  <si>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</si>
  <si>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</si>
  <si>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</si>
  <si>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</si>
  <si>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</si>
  <si>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</si>
  <si>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</si>
  <si>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</si>
  <si>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</si>
  <si>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</si>
  <si>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</si>
  <si>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</si>
  <si>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</si>
  <si>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</si>
  <si>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</si>
  <si>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</si>
  <si>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</si>
  <si>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</si>
  <si>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</si>
  <si>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</si>
  <si>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</si>
  <si>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</si>
  <si>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</si>
  <si>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</si>
  <si>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</si>
  <si>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</si>
  <si>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</si>
  <si>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</si>
  <si>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</si>
  <si>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</si>
  <si>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</si>
  <si>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</si>
  <si>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</si>
  <si>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</si>
  <si>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</si>
  <si>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</si>
  <si>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</si>
  <si>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</si>
  <si>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</si>
  <si>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</si>
  <si>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</si>
  <si>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</si>
  <si>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</si>
  <si>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</si>
  <si>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</si>
  <si>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</si>
  <si>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</si>
  <si>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</si>
  <si>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</si>
  <si>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</si>
  <si>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</si>
  <si>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</si>
  <si>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</si>
  <si>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</si>
  <si>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</si>
  <si>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</si>
  <si>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</si>
  <si>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</si>
  <si>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</si>
  <si>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</si>
  <si>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</si>
  <si>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</si>
  <si>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</si>
  <si>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</si>
  <si>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</si>
  <si>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</si>
  <si>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</si>
  <si>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</si>
  <si>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</si>
  <si>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</si>
  <si>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</si>
  <si>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</si>
  <si>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</si>
  <si>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</si>
  <si>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</si>
  <si>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</si>
  <si>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</si>
  <si>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</si>
  <si>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</si>
  <si>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</si>
  <si>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</si>
  <si>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</si>
  <si>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</si>
  <si>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</si>
  <si>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</si>
  <si>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</si>
  <si>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</si>
  <si>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</si>
  <si>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</si>
  <si>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</si>
  <si>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</si>
  <si>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</si>
  <si>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</si>
  <si>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</si>
  <si>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</si>
  <si>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</si>
  <si>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</si>
  <si>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</si>
  <si>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</si>
  <si>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</si>
  <si>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</si>
  <si>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</si>
  <si>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</si>
  <si>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</si>
  <si>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</si>
  <si>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</si>
  <si>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</si>
  <si>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</si>
  <si>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</si>
  <si>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</si>
  <si>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</si>
  <si>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</si>
  <si>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</si>
  <si>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</si>
  <si>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</si>
  <si>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</si>
  <si>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</si>
  <si>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</si>
  <si>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</si>
  <si>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</si>
  <si>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</si>
  <si>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</si>
  <si>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</si>
  <si>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</si>
  <si>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</si>
  <si>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</si>
  <si>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</si>
  <si>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</si>
  <si>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</si>
  <si>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</si>
  <si>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</si>
  <si>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</si>
  <si>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</si>
  <si>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</si>
  <si>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</si>
  <si>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</si>
  <si>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</si>
  <si>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</si>
  <si>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</si>
  <si>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</si>
  <si>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</si>
  <si>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</si>
  <si>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</si>
  <si>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10 кВ</t>
  </si>
  <si>
    <t>предложение по корректировке плана</t>
  </si>
  <si>
    <t>от «__» _____ 202_ г. №___</t>
  </si>
  <si>
    <t>0</t>
  </si>
  <si>
    <t>КЛ</t>
  </si>
  <si>
    <t>к приказу Минэнерго России</t>
  </si>
  <si>
    <t>от «__» _____ 201_ г. №___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</si>
  <si>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</si>
  <si>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</si>
  <si>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</si>
  <si>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</si>
  <si>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</si>
  <si>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</si>
  <si>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</si>
  <si>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</si>
  <si>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</si>
  <si>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</si>
  <si>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</si>
  <si>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</si>
  <si>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</si>
  <si>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</si>
  <si>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</si>
  <si>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</si>
  <si>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</si>
  <si>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</si>
  <si>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</si>
  <si>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</si>
  <si>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</si>
  <si>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</si>
  <si>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</si>
  <si>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</si>
  <si>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</si>
  <si>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</si>
  <si>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</si>
  <si>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</si>
  <si>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</si>
  <si>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</si>
  <si>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</si>
  <si>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</si>
  <si>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</si>
  <si>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</si>
  <si>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</si>
  <si>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</si>
  <si>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</si>
  <si>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</si>
  <si>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</si>
  <si>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</si>
  <si>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</si>
  <si>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</si>
  <si>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</si>
  <si>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</si>
  <si>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</si>
  <si>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</si>
  <si>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</si>
  <si>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</si>
  <si>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</si>
  <si>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</si>
  <si>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</si>
  <si>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</si>
  <si>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</si>
  <si>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</si>
  <si>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</si>
  <si>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</si>
  <si>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</si>
  <si>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</si>
  <si>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</si>
  <si>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</si>
  <si>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</si>
  <si>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</si>
  <si>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</si>
  <si>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</si>
  <si>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</si>
  <si>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</si>
  <si>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</si>
  <si>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</si>
  <si>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</si>
  <si>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</si>
  <si>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Год раскрытия информации:  2025 год</t>
  </si>
  <si>
    <t>Год раскрытия информации: 2025 год</t>
  </si>
  <si>
    <t>1978</t>
  </si>
  <si>
    <t>3х120</t>
  </si>
  <si>
    <t>подземный</t>
  </si>
  <si>
    <t xml:space="preserve"> Год 2026</t>
  </si>
  <si>
    <t xml:space="preserve"> Год 2027</t>
  </si>
  <si>
    <t>Год 2028</t>
  </si>
  <si>
    <t>Год 2029</t>
  </si>
  <si>
    <t>Год 2030</t>
  </si>
  <si>
    <t>3х95</t>
  </si>
  <si>
    <t>2028</t>
  </si>
  <si>
    <t xml:space="preserve"> по состоянию на 01.01.2025 года</t>
  </si>
  <si>
    <t xml:space="preserve">по состоянию на 01.01.2026 года </t>
  </si>
  <si>
    <t>P_2808_ГОРСЕТЬ</t>
  </si>
  <si>
    <t>Реконструкция КЛ-10 кВ.  ТП-22-ТП 28, протяженность по трассе 0,250 км (замена старого кабеля на кабель из сшитого полиэтилена)</t>
  </si>
  <si>
    <t>ТП22-ТП28</t>
  </si>
  <si>
    <t>3,462 млн.руб</t>
  </si>
  <si>
    <t>0,25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</si>
</sst>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7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49" fontId="35" fillId="0" borderId="1" xfId="61" applyNumberFormat="1" applyFon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37" zoomScaleSheetLayoutView="100" workbookViewId="0">
      <selection activeCell="C41" sqref="C4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178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28" t="s">
        <v>253</v>
      </c>
      <c r="B5" s="128"/>
      <c r="C5" s="128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2" t="s">
        <v>4</v>
      </c>
      <c r="B7" s="132"/>
      <c r="C7" s="132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3" t="s">
        <v>66</v>
      </c>
      <c r="B9" s="133"/>
      <c r="C9" s="133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29" t="s">
        <v>3</v>
      </c>
      <c r="B10" s="129"/>
      <c r="C10" s="129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3" t="s">
        <v>267</v>
      </c>
      <c r="B12" s="133"/>
      <c r="C12" s="133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29" t="s">
        <v>2</v>
      </c>
      <c r="B13" s="129"/>
      <c r="C13" s="129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33.75" customHeight="1" x14ac:dyDescent="0.2">
      <c r="A15" s="130" t="s">
        <v>268</v>
      </c>
      <c r="B15" s="130"/>
      <c r="C15" s="13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29" t="s">
        <v>1</v>
      </c>
      <c r="B16" s="129"/>
      <c r="C16" s="12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30" t="s">
        <v>59</v>
      </c>
      <c r="B18" s="131"/>
      <c r="C18" s="13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25"/>
      <c r="B24" s="126"/>
      <c r="C24" s="127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25"/>
      <c r="B39" s="126"/>
      <c r="C39" s="127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5" t="s">
        <v>271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251</v>
      </c>
      <c r="C44" s="30" t="s">
        <v>252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25"/>
      <c r="B47" s="126"/>
      <c r="C47" s="127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4">
        <f>'6.2. Паспорт фин осв ввод'!AA24</f>
        <v>3.4621163999999998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4">
        <f>'6.2. Паспорт фин осв ввод'!AA30</f>
        <v>2.885097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7" zoomScale="85" zoomScaleSheetLayoutView="85" workbookViewId="0">
      <selection activeCell="S25" sqref="S25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178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28" t="s">
        <v>254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2" t="s">
        <v>4</v>
      </c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31" t="s">
        <v>66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s="9" customFormat="1" ht="18.75" customHeight="1" x14ac:dyDescent="0.2">
      <c r="E10" s="129" t="s">
        <v>3</v>
      </c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31" t="s">
        <v>267</v>
      </c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6"/>
    </row>
    <row r="13" spans="1:27" s="9" customFormat="1" ht="18.75" customHeight="1" x14ac:dyDescent="0.2">
      <c r="E13" s="129" t="s">
        <v>2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31" t="s">
        <v>268</v>
      </c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</row>
    <row r="16" spans="1:27" s="2" customFormat="1" ht="15" customHeight="1" x14ac:dyDescent="0.2">
      <c r="E16" s="129" t="s">
        <v>1</v>
      </c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173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67" customFormat="1" ht="21" customHeight="1" x14ac:dyDescent="0.25"/>
    <row r="21" spans="1:27" ht="15.75" customHeight="1" x14ac:dyDescent="0.25">
      <c r="A21" s="134" t="s">
        <v>0</v>
      </c>
      <c r="B21" s="137" t="s">
        <v>172</v>
      </c>
      <c r="C21" s="138"/>
      <c r="D21" s="137" t="s">
        <v>171</v>
      </c>
      <c r="E21" s="138"/>
      <c r="F21" s="141" t="s">
        <v>170</v>
      </c>
      <c r="G21" s="142"/>
      <c r="H21" s="142"/>
      <c r="I21" s="143"/>
      <c r="J21" s="134" t="s">
        <v>169</v>
      </c>
      <c r="K21" s="137" t="s">
        <v>168</v>
      </c>
      <c r="L21" s="138"/>
      <c r="M21" s="137" t="s">
        <v>167</v>
      </c>
      <c r="N21" s="138"/>
      <c r="O21" s="137" t="s">
        <v>166</v>
      </c>
      <c r="P21" s="138"/>
      <c r="Q21" s="137" t="s">
        <v>165</v>
      </c>
      <c r="R21" s="138"/>
      <c r="S21" s="134" t="s">
        <v>164</v>
      </c>
      <c r="T21" s="134" t="s">
        <v>163</v>
      </c>
      <c r="U21" s="134" t="s">
        <v>162</v>
      </c>
      <c r="V21" s="137" t="s">
        <v>161</v>
      </c>
      <c r="W21" s="138"/>
      <c r="X21" s="141" t="s">
        <v>150</v>
      </c>
      <c r="Y21" s="142"/>
      <c r="Z21" s="141" t="s">
        <v>151</v>
      </c>
      <c r="AA21" s="142"/>
    </row>
    <row r="22" spans="1:27" ht="216" customHeight="1" x14ac:dyDescent="0.25">
      <c r="A22" s="135"/>
      <c r="B22" s="139"/>
      <c r="C22" s="140"/>
      <c r="D22" s="139"/>
      <c r="E22" s="140"/>
      <c r="F22" s="141" t="s">
        <v>160</v>
      </c>
      <c r="G22" s="143"/>
      <c r="H22" s="141" t="s">
        <v>159</v>
      </c>
      <c r="I22" s="143"/>
      <c r="J22" s="136"/>
      <c r="K22" s="139"/>
      <c r="L22" s="140"/>
      <c r="M22" s="139"/>
      <c r="N22" s="140"/>
      <c r="O22" s="139"/>
      <c r="P22" s="140"/>
      <c r="Q22" s="139"/>
      <c r="R22" s="140"/>
      <c r="S22" s="136"/>
      <c r="T22" s="136"/>
      <c r="U22" s="136"/>
      <c r="V22" s="139"/>
      <c r="W22" s="140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36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100" t="s">
        <v>269</v>
      </c>
      <c r="C25" s="100" t="s">
        <v>269</v>
      </c>
      <c r="D25" s="100" t="s">
        <v>269</v>
      </c>
      <c r="E25" s="100" t="s">
        <v>269</v>
      </c>
      <c r="F25" s="85" t="s">
        <v>176</v>
      </c>
      <c r="G25" s="85" t="s">
        <v>176</v>
      </c>
      <c r="H25" s="85" t="s">
        <v>176</v>
      </c>
      <c r="I25" s="85" t="s">
        <v>176</v>
      </c>
      <c r="J25" s="92" t="s">
        <v>255</v>
      </c>
      <c r="K25" s="82" t="s">
        <v>16</v>
      </c>
      <c r="L25" s="84" t="s">
        <v>16</v>
      </c>
      <c r="M25" s="84" t="s">
        <v>263</v>
      </c>
      <c r="N25" s="93" t="s">
        <v>256</v>
      </c>
      <c r="O25" s="81" t="s">
        <v>180</v>
      </c>
      <c r="P25" s="81" t="s">
        <v>180</v>
      </c>
      <c r="Q25" s="81">
        <v>0.25</v>
      </c>
      <c r="R25" s="83">
        <v>0.25</v>
      </c>
      <c r="S25" s="82" t="s">
        <v>264</v>
      </c>
      <c r="T25" s="82" t="s">
        <v>179</v>
      </c>
      <c r="U25" s="82" t="s">
        <v>179</v>
      </c>
      <c r="V25" s="123" t="s">
        <v>257</v>
      </c>
      <c r="W25" s="81" t="s">
        <v>257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A5:AA5"/>
    <mergeCell ref="E16:Y16"/>
    <mergeCell ref="E7:Y7"/>
    <mergeCell ref="E9:Y9"/>
    <mergeCell ref="E10:Y10"/>
    <mergeCell ref="E13:Y13"/>
    <mergeCell ref="E12:X12"/>
    <mergeCell ref="B15:AA15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topLeftCell="A19" zoomScaleSheetLayoutView="100" workbookViewId="0">
      <selection activeCell="C24" sqref="C24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178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28" t="s">
        <v>253</v>
      </c>
      <c r="B5" s="128"/>
      <c r="C5" s="128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2" t="s">
        <v>4</v>
      </c>
      <c r="B7" s="132"/>
      <c r="C7" s="132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3" t="s">
        <v>66</v>
      </c>
      <c r="B9" s="133"/>
      <c r="C9" s="133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29" t="s">
        <v>3</v>
      </c>
      <c r="B10" s="129"/>
      <c r="C10" s="129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3" t="s">
        <v>267</v>
      </c>
      <c r="B12" s="133"/>
      <c r="C12" s="133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29" t="s">
        <v>2</v>
      </c>
      <c r="B13" s="129"/>
      <c r="C13" s="129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30" t="s">
        <v>268</v>
      </c>
      <c r="B15" s="130"/>
      <c r="C15" s="13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29" t="s">
        <v>1</v>
      </c>
      <c r="B16" s="129"/>
      <c r="C16" s="12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5"/>
      <c r="B17" s="145"/>
      <c r="C17" s="14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30" t="s">
        <v>51</v>
      </c>
      <c r="B18" s="130"/>
      <c r="C18" s="13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tr">
        <f>A15</f>
        <v>Реконструкция КЛ-10 кВ.  ТП-22-ТП 28, протяженность по трассе 0,250 км (замена старого кабеля на кабель из сшитого полиэтилена)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270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2028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2028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15" workbookViewId="0">
      <selection activeCell="A15" sqref="A15:L15"/>
    </sheetView>
  </sheetViews>
  <sheetFormatPr defaultRowHeight="15.75" x14ac:dyDescent="0.25"/>
  <cols>
    <col min="1" max="1" width="9.140625" style="42"/>
    <col min="2" max="2" width="37.7109375" style="42" customWidth="1"/>
    <col min="3" max="3" width="14.42578125" style="42" customWidth="1"/>
    <col min="4" max="4" width="13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181</v>
      </c>
    </row>
    <row r="3" spans="1:44" ht="18.75" x14ac:dyDescent="0.3">
      <c r="L3" s="12" t="s">
        <v>182</v>
      </c>
    </row>
    <row r="4" spans="1:44" ht="18.75" x14ac:dyDescent="0.3">
      <c r="K4" s="12"/>
    </row>
    <row r="5" spans="1:44" ht="18.75" customHeight="1" x14ac:dyDescent="0.25">
      <c r="A5" s="128" t="s">
        <v>253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2" t="s">
        <v>4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44" ht="18.75" customHeight="1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1:44" x14ac:dyDescent="0.25">
      <c r="A9" s="157" t="s">
        <v>183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44" x14ac:dyDescent="0.25">
      <c r="A10" s="129" t="s">
        <v>3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</row>
    <row r="11" spans="1:44" ht="18.75" customHeight="1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</row>
    <row r="12" spans="1:44" x14ac:dyDescent="0.25">
      <c r="A12" s="157" t="s">
        <v>267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</row>
    <row r="13" spans="1:44" x14ac:dyDescent="0.25">
      <c r="A13" s="129" t="s">
        <v>2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</row>
    <row r="14" spans="1:44" ht="18.75" customHeight="1" x14ac:dyDescent="0.25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</row>
    <row r="15" spans="1:44" ht="18.75" customHeight="1" x14ac:dyDescent="0.25">
      <c r="A15" s="159" t="s">
        <v>268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</row>
    <row r="16" spans="1:44" x14ac:dyDescent="0.25">
      <c r="A16" s="129" t="s">
        <v>1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56" t="s">
        <v>184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</row>
    <row r="20" spans="1:12" x14ac:dyDescent="0.25">
      <c r="A20" s="101"/>
      <c r="B20" s="101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50" t="s">
        <v>185</v>
      </c>
      <c r="B21" s="150" t="s">
        <v>186</v>
      </c>
      <c r="C21" s="151" t="s">
        <v>187</v>
      </c>
      <c r="D21" s="151"/>
      <c r="E21" s="151"/>
      <c r="F21" s="151"/>
      <c r="G21" s="151"/>
      <c r="H21" s="151"/>
      <c r="I21" s="152" t="s">
        <v>188</v>
      </c>
      <c r="J21" s="153" t="s">
        <v>189</v>
      </c>
      <c r="K21" s="150" t="s">
        <v>190</v>
      </c>
      <c r="L21" s="146" t="s">
        <v>191</v>
      </c>
    </row>
    <row r="22" spans="1:12" ht="58.5" customHeight="1" x14ac:dyDescent="0.25">
      <c r="A22" s="150"/>
      <c r="B22" s="150"/>
      <c r="C22" s="147" t="s">
        <v>78</v>
      </c>
      <c r="D22" s="147"/>
      <c r="E22" s="106"/>
      <c r="F22" s="107"/>
      <c r="G22" s="148" t="s">
        <v>192</v>
      </c>
      <c r="H22" s="149"/>
      <c r="I22" s="152"/>
      <c r="J22" s="154"/>
      <c r="K22" s="150"/>
      <c r="L22" s="146"/>
    </row>
    <row r="23" spans="1:12" ht="47.25" x14ac:dyDescent="0.25">
      <c r="A23" s="150"/>
      <c r="B23" s="150"/>
      <c r="C23" s="108" t="s">
        <v>193</v>
      </c>
      <c r="D23" s="108" t="s">
        <v>194</v>
      </c>
      <c r="E23" s="108" t="s">
        <v>193</v>
      </c>
      <c r="F23" s="108" t="s">
        <v>194</v>
      </c>
      <c r="G23" s="108" t="s">
        <v>193</v>
      </c>
      <c r="H23" s="108" t="s">
        <v>194</v>
      </c>
      <c r="I23" s="152"/>
      <c r="J23" s="155"/>
      <c r="K23" s="150"/>
      <c r="L23" s="146"/>
    </row>
    <row r="24" spans="1:12" x14ac:dyDescent="0.25">
      <c r="A24" s="102">
        <v>1</v>
      </c>
      <c r="B24" s="102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195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196</v>
      </c>
      <c r="B26" s="114" t="s">
        <v>197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198</v>
      </c>
      <c r="B27" s="114" t="s">
        <v>199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200</v>
      </c>
      <c r="B28" s="114" t="s">
        <v>201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202</v>
      </c>
      <c r="B29" s="114" t="s">
        <v>203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204</v>
      </c>
      <c r="B30" s="114" t="s">
        <v>205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206</v>
      </c>
      <c r="B31" s="116" t="s">
        <v>207</v>
      </c>
      <c r="C31" s="122">
        <v>46631</v>
      </c>
      <c r="D31" s="122">
        <v>46650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208</v>
      </c>
      <c r="B32" s="116" t="s">
        <v>209</v>
      </c>
      <c r="C32" s="122">
        <v>46736</v>
      </c>
      <c r="D32" s="122">
        <v>46751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210</v>
      </c>
      <c r="B33" s="116" t="s">
        <v>211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212</v>
      </c>
      <c r="B34" s="116" t="s">
        <v>213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214</v>
      </c>
      <c r="B35" s="116" t="s">
        <v>215</v>
      </c>
      <c r="C35" s="122">
        <v>46736</v>
      </c>
      <c r="D35" s="122">
        <v>46751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216</v>
      </c>
      <c r="B36" s="116" t="s">
        <v>217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218</v>
      </c>
      <c r="B37" s="116" t="s">
        <v>219</v>
      </c>
      <c r="C37" s="122">
        <v>46767</v>
      </c>
      <c r="D37" s="122">
        <v>46858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220</v>
      </c>
      <c r="B38" s="110" t="s">
        <v>221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222</v>
      </c>
      <c r="C39" s="122">
        <v>46858</v>
      </c>
      <c r="D39" s="122">
        <v>46904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223</v>
      </c>
      <c r="B40" s="116" t="s">
        <v>224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225</v>
      </c>
      <c r="B41" s="110" t="s">
        <v>226</v>
      </c>
      <c r="C41" s="122">
        <v>46905</v>
      </c>
      <c r="D41" s="122">
        <v>47011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227</v>
      </c>
      <c r="C42" s="122">
        <v>46905</v>
      </c>
      <c r="D42" s="122">
        <v>47011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228</v>
      </c>
      <c r="B43" s="116" t="s">
        <v>229</v>
      </c>
      <c r="C43" s="122">
        <v>46905</v>
      </c>
      <c r="D43" s="122">
        <v>47011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230</v>
      </c>
      <c r="B44" s="116" t="s">
        <v>231</v>
      </c>
      <c r="C44" s="122">
        <v>46905</v>
      </c>
      <c r="D44" s="122">
        <v>47011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232</v>
      </c>
      <c r="B45" s="116" t="s">
        <v>233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234</v>
      </c>
      <c r="B46" s="116" t="s">
        <v>235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236</v>
      </c>
      <c r="B47" s="116" t="s">
        <v>237</v>
      </c>
      <c r="C47" s="122">
        <v>47011</v>
      </c>
      <c r="D47" s="122">
        <v>47016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238</v>
      </c>
      <c r="B48" s="110" t="s">
        <v>239</v>
      </c>
      <c r="C48" s="122">
        <v>47016</v>
      </c>
      <c r="D48" s="122">
        <v>47021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240</v>
      </c>
      <c r="C49" s="122">
        <v>47016</v>
      </c>
      <c r="D49" s="122">
        <v>47021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241</v>
      </c>
      <c r="B50" s="116" t="s">
        <v>242</v>
      </c>
      <c r="C50" s="122">
        <v>47016</v>
      </c>
      <c r="D50" s="122">
        <v>47021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243</v>
      </c>
      <c r="B51" s="116" t="s">
        <v>244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245</v>
      </c>
      <c r="B52" s="116" t="s">
        <v>246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247</v>
      </c>
      <c r="B53" s="121" t="s">
        <v>248</v>
      </c>
      <c r="C53" s="122">
        <v>47021</v>
      </c>
      <c r="D53" s="122">
        <v>47026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249</v>
      </c>
      <c r="B54" s="116" t="s">
        <v>250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zoomScale="75" zoomScaleNormal="70" zoomScaleSheetLayoutView="75" workbookViewId="0">
      <selection activeCell="AB1" activeCellId="5" sqref="I1:J1048576 M1:N1048576 Q1:R1048576 U1:V1048576 Y1:Z1048576 AB1:AB104857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42578125" style="42" customWidth="1"/>
    <col min="12" max="12" width="7.140625" style="43" customWidth="1"/>
    <col min="13" max="13" width="6.5703125" style="43" hidden="1" customWidth="1"/>
    <col min="14" max="14" width="8.5703125" style="43" hidden="1" customWidth="1"/>
    <col min="15" max="15" width="6.140625" style="43" customWidth="1"/>
    <col min="16" max="16" width="6.85546875" style="43" customWidth="1"/>
    <col min="17" max="17" width="6.140625" style="43" hidden="1" customWidth="1"/>
    <col min="18" max="18" width="6.5703125" style="43" hidden="1" customWidth="1"/>
    <col min="19" max="19" width="6.1406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M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M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M3" s="42"/>
      <c r="Y3" s="12" t="s">
        <v>178</v>
      </c>
    </row>
    <row r="4" spans="1:25" ht="18.75" customHeight="1" x14ac:dyDescent="0.25">
      <c r="A4" s="128" t="s">
        <v>253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4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2" t="s">
        <v>4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3" t="s">
        <v>66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</row>
    <row r="9" spans="1:25" ht="18.75" customHeight="1" x14ac:dyDescent="0.25">
      <c r="A9" s="129" t="s">
        <v>3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3" t="s">
        <v>267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</row>
    <row r="12" spans="1:25" x14ac:dyDescent="0.25">
      <c r="A12" s="129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30" t="s">
        <v>268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71"/>
      <c r="Y14" s="171"/>
    </row>
    <row r="15" spans="1:25" ht="15.75" customHeight="1" x14ac:dyDescent="0.25">
      <c r="A15" s="129" t="s">
        <v>1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</row>
    <row r="16" spans="1:25" x14ac:dyDescent="0.25">
      <c r="A16" s="164"/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</row>
    <row r="17" spans="1:31" x14ac:dyDescent="0.25">
      <c r="A17" s="42"/>
      <c r="L17" s="42"/>
      <c r="M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68" t="s">
        <v>72</v>
      </c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</row>
    <row r="19" spans="1:31" x14ac:dyDescent="0.25">
      <c r="A19" s="42"/>
      <c r="B19" s="42"/>
      <c r="C19" s="42"/>
      <c r="D19" s="42"/>
      <c r="E19" s="42"/>
      <c r="F19" s="42"/>
      <c r="L19" s="42"/>
      <c r="M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65" t="s">
        <v>73</v>
      </c>
      <c r="B20" s="165" t="s">
        <v>74</v>
      </c>
      <c r="C20" s="150" t="s">
        <v>75</v>
      </c>
      <c r="D20" s="150"/>
      <c r="E20" s="167" t="s">
        <v>76</v>
      </c>
      <c r="F20" s="167"/>
      <c r="G20" s="169" t="s">
        <v>258</v>
      </c>
      <c r="H20" s="170"/>
      <c r="I20" s="170"/>
      <c r="J20" s="170"/>
      <c r="K20" s="169" t="s">
        <v>259</v>
      </c>
      <c r="L20" s="170"/>
      <c r="M20" s="170"/>
      <c r="N20" s="170"/>
      <c r="O20" s="169" t="s">
        <v>260</v>
      </c>
      <c r="P20" s="170"/>
      <c r="Q20" s="170"/>
      <c r="R20" s="170"/>
      <c r="S20" s="169" t="s">
        <v>261</v>
      </c>
      <c r="T20" s="170"/>
      <c r="U20" s="170"/>
      <c r="V20" s="170"/>
      <c r="W20" s="169" t="s">
        <v>262</v>
      </c>
      <c r="X20" s="170"/>
      <c r="Y20" s="170"/>
      <c r="Z20" s="170"/>
      <c r="AA20" s="172" t="s">
        <v>77</v>
      </c>
      <c r="AB20" s="173"/>
      <c r="AC20" s="44"/>
      <c r="AD20" s="44"/>
      <c r="AE20" s="44"/>
    </row>
    <row r="21" spans="1:31" ht="99.75" customHeight="1" x14ac:dyDescent="0.25">
      <c r="A21" s="166"/>
      <c r="B21" s="166"/>
      <c r="C21" s="150"/>
      <c r="D21" s="150"/>
      <c r="E21" s="167"/>
      <c r="F21" s="167"/>
      <c r="G21" s="150" t="s">
        <v>78</v>
      </c>
      <c r="H21" s="150"/>
      <c r="I21" s="150" t="s">
        <v>177</v>
      </c>
      <c r="J21" s="150"/>
      <c r="K21" s="150" t="s">
        <v>78</v>
      </c>
      <c r="L21" s="150"/>
      <c r="M21" s="150" t="s">
        <v>177</v>
      </c>
      <c r="N21" s="150"/>
      <c r="O21" s="150" t="s">
        <v>78</v>
      </c>
      <c r="P21" s="150"/>
      <c r="Q21" s="150" t="s">
        <v>177</v>
      </c>
      <c r="R21" s="150"/>
      <c r="S21" s="150" t="s">
        <v>78</v>
      </c>
      <c r="T21" s="150"/>
      <c r="U21" s="150" t="s">
        <v>177</v>
      </c>
      <c r="V21" s="150"/>
      <c r="W21" s="150" t="s">
        <v>78</v>
      </c>
      <c r="X21" s="150"/>
      <c r="Y21" s="150" t="s">
        <v>177</v>
      </c>
      <c r="Z21" s="150"/>
      <c r="AA21" s="174"/>
      <c r="AB21" s="175"/>
    </row>
    <row r="22" spans="1:31" ht="96.75" customHeight="1" x14ac:dyDescent="0.25">
      <c r="A22" s="147"/>
      <c r="B22" s="147"/>
      <c r="C22" s="97" t="s">
        <v>78</v>
      </c>
      <c r="D22" s="97" t="s">
        <v>79</v>
      </c>
      <c r="E22" s="97" t="s">
        <v>265</v>
      </c>
      <c r="F22" s="97" t="s">
        <v>266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7" t="s">
        <v>82</v>
      </c>
      <c r="AB22" s="97" t="s">
        <v>79</v>
      </c>
    </row>
    <row r="23" spans="1:31" ht="19.5" customHeight="1" x14ac:dyDescent="0.25">
      <c r="A23" s="96">
        <v>1</v>
      </c>
      <c r="B23" s="96">
        <v>2</v>
      </c>
      <c r="C23" s="96">
        <v>3</v>
      </c>
      <c r="D23" s="96">
        <v>4</v>
      </c>
      <c r="E23" s="96">
        <v>5</v>
      </c>
      <c r="F23" s="96">
        <v>6</v>
      </c>
      <c r="G23" s="96">
        <v>8</v>
      </c>
      <c r="H23" s="96">
        <v>9</v>
      </c>
      <c r="I23" s="96">
        <v>10</v>
      </c>
      <c r="J23" s="96">
        <v>11</v>
      </c>
      <c r="K23" s="96">
        <v>8</v>
      </c>
      <c r="L23" s="96">
        <v>9</v>
      </c>
      <c r="M23" s="96">
        <v>10</v>
      </c>
      <c r="N23" s="96">
        <v>11</v>
      </c>
      <c r="O23" s="96">
        <v>12</v>
      </c>
      <c r="P23" s="96">
        <v>13</v>
      </c>
      <c r="Q23" s="96">
        <v>14</v>
      </c>
      <c r="R23" s="96">
        <v>15</v>
      </c>
      <c r="S23" s="96">
        <v>16</v>
      </c>
      <c r="T23" s="96">
        <v>17</v>
      </c>
      <c r="U23" s="96">
        <v>18</v>
      </c>
      <c r="V23" s="96">
        <v>19</v>
      </c>
      <c r="W23" s="96">
        <v>20</v>
      </c>
      <c r="X23" s="96">
        <v>21</v>
      </c>
      <c r="Y23" s="96">
        <v>22</v>
      </c>
      <c r="Z23" s="96">
        <v>23</v>
      </c>
      <c r="AA23" s="96">
        <v>24</v>
      </c>
      <c r="AB23" s="96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3.4621163999999998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3.4621163999999998</v>
      </c>
      <c r="G24" s="48">
        <f t="shared" ref="G24" si="1">G25+G26+G27+G28+G29</f>
        <v>0</v>
      </c>
      <c r="H24" s="48" t="s">
        <v>29</v>
      </c>
      <c r="I24" s="48">
        <f t="shared" ref="I24" si="2">I25+I26+I27+I28+I29</f>
        <v>0</v>
      </c>
      <c r="J24" s="48" t="s">
        <v>29</v>
      </c>
      <c r="K24" s="48">
        <f t="shared" ref="K24" si="3">K25+K26+K27+K28+K29</f>
        <v>0</v>
      </c>
      <c r="L24" s="48" t="s">
        <v>29</v>
      </c>
      <c r="M24" s="48">
        <f t="shared" si="0"/>
        <v>0</v>
      </c>
      <c r="N24" s="48" t="s">
        <v>29</v>
      </c>
      <c r="O24" s="48">
        <f>O25+O26+O27+O28+O29</f>
        <v>3.4621163999999998</v>
      </c>
      <c r="P24" s="48" t="s">
        <v>29</v>
      </c>
      <c r="Q24" s="48">
        <f t="shared" si="0"/>
        <v>0</v>
      </c>
      <c r="R24" s="48" t="s">
        <v>29</v>
      </c>
      <c r="S24" s="48">
        <f t="shared" si="0"/>
        <v>0</v>
      </c>
      <c r="T24" s="48" t="s">
        <v>29</v>
      </c>
      <c r="U24" s="48">
        <f t="shared" si="0"/>
        <v>0</v>
      </c>
      <c r="V24" s="48" t="s">
        <v>29</v>
      </c>
      <c r="W24" s="48">
        <f t="shared" si="0"/>
        <v>0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3.4621163999999998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4">G25+K25+O25+S25+W25</f>
        <v>0</v>
      </c>
      <c r="AB25" s="88">
        <f t="shared" ref="AB25:AB50" si="5">I25+M25+Q25+U25+Y25</f>
        <v>0</v>
      </c>
    </row>
    <row r="26" spans="1:31" x14ac:dyDescent="0.25">
      <c r="A26" s="49" t="s">
        <v>86</v>
      </c>
      <c r="B26" s="50" t="s">
        <v>87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8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88">
        <v>0</v>
      </c>
      <c r="T26" s="88" t="s">
        <v>29</v>
      </c>
      <c r="U26" s="88">
        <v>0</v>
      </c>
      <c r="V26" s="88" t="s">
        <v>29</v>
      </c>
      <c r="W26" s="88">
        <v>0</v>
      </c>
      <c r="X26" s="88" t="s">
        <v>29</v>
      </c>
      <c r="Y26" s="88">
        <v>0</v>
      </c>
      <c r="Z26" s="88" t="s">
        <v>29</v>
      </c>
      <c r="AA26" s="88">
        <f t="shared" si="4"/>
        <v>0</v>
      </c>
      <c r="AB26" s="88">
        <f t="shared" si="5"/>
        <v>0</v>
      </c>
    </row>
    <row r="27" spans="1:31" ht="31.5" x14ac:dyDescent="0.25">
      <c r="A27" s="49" t="s">
        <v>88</v>
      </c>
      <c r="B27" s="50" t="s">
        <v>89</v>
      </c>
      <c r="C27" s="88">
        <f>C30*1.2</f>
        <v>3.4621163999999998</v>
      </c>
      <c r="D27" s="88">
        <v>0</v>
      </c>
      <c r="E27" s="88">
        <v>0</v>
      </c>
      <c r="F27" s="88">
        <f>C27</f>
        <v>3.4621163999999998</v>
      </c>
      <c r="G27" s="88">
        <v>0</v>
      </c>
      <c r="H27" s="88" t="s">
        <v>29</v>
      </c>
      <c r="I27" s="88">
        <v>0</v>
      </c>
      <c r="J27" s="88" t="s">
        <v>29</v>
      </c>
      <c r="K27" s="88">
        <v>0</v>
      </c>
      <c r="L27" s="88" t="s">
        <v>29</v>
      </c>
      <c r="M27" s="88">
        <v>0</v>
      </c>
      <c r="N27" s="88" t="s">
        <v>29</v>
      </c>
      <c r="O27" s="88">
        <f>O30*1.2</f>
        <v>3.4621163999999998</v>
      </c>
      <c r="P27" s="88" t="s">
        <v>29</v>
      </c>
      <c r="Q27" s="88">
        <v>0</v>
      </c>
      <c r="R27" s="88" t="s">
        <v>29</v>
      </c>
      <c r="S27" s="88">
        <v>0</v>
      </c>
      <c r="T27" s="88" t="s">
        <v>29</v>
      </c>
      <c r="U27" s="88">
        <v>0</v>
      </c>
      <c r="V27" s="88" t="s">
        <v>29</v>
      </c>
      <c r="W27" s="88">
        <v>0</v>
      </c>
      <c r="X27" s="88" t="s">
        <v>29</v>
      </c>
      <c r="Y27" s="88">
        <v>0</v>
      </c>
      <c r="Z27" s="88" t="s">
        <v>29</v>
      </c>
      <c r="AA27" s="88">
        <f t="shared" si="4"/>
        <v>3.4621163999999998</v>
      </c>
      <c r="AB27" s="88">
        <f t="shared" si="5"/>
        <v>0</v>
      </c>
    </row>
    <row r="28" spans="1:31" x14ac:dyDescent="0.25">
      <c r="A28" s="49" t="s">
        <v>90</v>
      </c>
      <c r="B28" s="50" t="s">
        <v>91</v>
      </c>
      <c r="C28" s="88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88">
        <v>0</v>
      </c>
      <c r="T28" s="88" t="s">
        <v>29</v>
      </c>
      <c r="U28" s="88">
        <v>0</v>
      </c>
      <c r="V28" s="88" t="s">
        <v>29</v>
      </c>
      <c r="W28" s="88">
        <v>0</v>
      </c>
      <c r="X28" s="88" t="s">
        <v>29</v>
      </c>
      <c r="Y28" s="88">
        <v>0</v>
      </c>
      <c r="Z28" s="88" t="s">
        <v>29</v>
      </c>
      <c r="AA28" s="88">
        <f t="shared" si="4"/>
        <v>0</v>
      </c>
      <c r="AB28" s="88">
        <f t="shared" si="5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4"/>
        <v>0</v>
      </c>
      <c r="AB29" s="88">
        <f t="shared" si="5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2.885097</v>
      </c>
      <c r="D30" s="48">
        <f t="shared" ref="D30:Y30" si="6">D31+D32+D33+D34</f>
        <v>0</v>
      </c>
      <c r="E30" s="48">
        <f t="shared" si="6"/>
        <v>0</v>
      </c>
      <c r="F30" s="48">
        <f t="shared" si="6"/>
        <v>2.885097</v>
      </c>
      <c r="G30" s="48">
        <f t="shared" ref="G30" si="7">G31+G32+G33+G34</f>
        <v>0</v>
      </c>
      <c r="H30" s="48" t="s">
        <v>29</v>
      </c>
      <c r="I30" s="48">
        <f t="shared" ref="I30" si="8">I31+I32+I33+I34</f>
        <v>0</v>
      </c>
      <c r="J30" s="48" t="s">
        <v>29</v>
      </c>
      <c r="K30" s="48">
        <f t="shared" ref="K30" si="9">K31+K32+K33+K34</f>
        <v>0</v>
      </c>
      <c r="L30" s="48" t="s">
        <v>29</v>
      </c>
      <c r="M30" s="48">
        <f t="shared" si="6"/>
        <v>0</v>
      </c>
      <c r="N30" s="48" t="s">
        <v>29</v>
      </c>
      <c r="O30" s="48">
        <f>O31+O32+O33+O34</f>
        <v>2.885097</v>
      </c>
      <c r="P30" s="48" t="s">
        <v>29</v>
      </c>
      <c r="Q30" s="48">
        <f t="shared" si="6"/>
        <v>0</v>
      </c>
      <c r="R30" s="48" t="s">
        <v>29</v>
      </c>
      <c r="S30" s="48">
        <f t="shared" si="6"/>
        <v>0</v>
      </c>
      <c r="T30" s="48" t="s">
        <v>29</v>
      </c>
      <c r="U30" s="48">
        <f>U31+U32+U33+U34</f>
        <v>0</v>
      </c>
      <c r="V30" s="48" t="s">
        <v>29</v>
      </c>
      <c r="W30" s="48">
        <f t="shared" si="6"/>
        <v>0</v>
      </c>
      <c r="X30" s="48" t="s">
        <v>29</v>
      </c>
      <c r="Y30" s="48">
        <f t="shared" si="6"/>
        <v>0</v>
      </c>
      <c r="Z30" s="48" t="s">
        <v>29</v>
      </c>
      <c r="AA30" s="48">
        <f t="shared" si="4"/>
        <v>2.885097</v>
      </c>
      <c r="AB30" s="48">
        <f t="shared" si="5"/>
        <v>0</v>
      </c>
    </row>
    <row r="31" spans="1:31" x14ac:dyDescent="0.25">
      <c r="A31" s="46" t="s">
        <v>95</v>
      </c>
      <c r="B31" s="50" t="s">
        <v>96</v>
      </c>
      <c r="C31" s="124">
        <v>0.13613313115811618</v>
      </c>
      <c r="D31" s="88">
        <v>0</v>
      </c>
      <c r="E31" s="88">
        <v>0</v>
      </c>
      <c r="F31" s="99">
        <f>C31</f>
        <v>0.13613313115811618</v>
      </c>
      <c r="G31" s="88">
        <v>0</v>
      </c>
      <c r="H31" s="88" t="s">
        <v>29</v>
      </c>
      <c r="I31" s="88">
        <v>0</v>
      </c>
      <c r="J31" s="88" t="s">
        <v>29</v>
      </c>
      <c r="K31" s="88">
        <v>0</v>
      </c>
      <c r="L31" s="88" t="s">
        <v>29</v>
      </c>
      <c r="M31" s="88">
        <v>0</v>
      </c>
      <c r="N31" s="88" t="s">
        <v>29</v>
      </c>
      <c r="O31" s="124">
        <v>0.13613313115811618</v>
      </c>
      <c r="P31" s="88" t="s">
        <v>29</v>
      </c>
      <c r="Q31" s="88">
        <v>0</v>
      </c>
      <c r="R31" s="88" t="s">
        <v>29</v>
      </c>
      <c r="S31" s="88">
        <v>0</v>
      </c>
      <c r="T31" s="88" t="s">
        <v>29</v>
      </c>
      <c r="U31" s="88">
        <v>0</v>
      </c>
      <c r="V31" s="88" t="s">
        <v>29</v>
      </c>
      <c r="W31" s="88">
        <v>0</v>
      </c>
      <c r="X31" s="88" t="s">
        <v>29</v>
      </c>
      <c r="Y31" s="88">
        <v>0</v>
      </c>
      <c r="Z31" s="88" t="s">
        <v>29</v>
      </c>
      <c r="AA31" s="88">
        <f t="shared" si="4"/>
        <v>0.13613313115811618</v>
      </c>
      <c r="AB31" s="88">
        <f t="shared" si="5"/>
        <v>0</v>
      </c>
    </row>
    <row r="32" spans="1:31" ht="31.5" x14ac:dyDescent="0.25">
      <c r="A32" s="46" t="s">
        <v>97</v>
      </c>
      <c r="B32" s="50" t="s">
        <v>98</v>
      </c>
      <c r="C32" s="124">
        <v>2.4819638688418841</v>
      </c>
      <c r="D32" s="88">
        <v>0</v>
      </c>
      <c r="E32" s="88">
        <v>0</v>
      </c>
      <c r="F32" s="99">
        <f>C32</f>
        <v>2.4819638688418841</v>
      </c>
      <c r="G32" s="88">
        <v>0</v>
      </c>
      <c r="H32" s="88" t="s">
        <v>29</v>
      </c>
      <c r="I32" s="88">
        <v>0</v>
      </c>
      <c r="J32" s="88" t="s">
        <v>29</v>
      </c>
      <c r="K32" s="88">
        <v>0</v>
      </c>
      <c r="L32" s="88" t="s">
        <v>29</v>
      </c>
      <c r="M32" s="88">
        <v>0</v>
      </c>
      <c r="N32" s="88" t="s">
        <v>29</v>
      </c>
      <c r="O32" s="124">
        <v>2.4819638688418841</v>
      </c>
      <c r="P32" s="88" t="s">
        <v>29</v>
      </c>
      <c r="Q32" s="88">
        <v>0</v>
      </c>
      <c r="R32" s="88" t="s">
        <v>29</v>
      </c>
      <c r="S32" s="88">
        <v>0</v>
      </c>
      <c r="T32" s="88" t="s">
        <v>29</v>
      </c>
      <c r="U32" s="88">
        <v>0</v>
      </c>
      <c r="V32" s="88" t="s">
        <v>29</v>
      </c>
      <c r="W32" s="88">
        <v>0</v>
      </c>
      <c r="X32" s="88" t="s">
        <v>29</v>
      </c>
      <c r="Y32" s="88">
        <v>0</v>
      </c>
      <c r="Z32" s="88" t="s">
        <v>29</v>
      </c>
      <c r="AA32" s="88">
        <f t="shared" si="4"/>
        <v>2.4819638688418841</v>
      </c>
      <c r="AB32" s="88">
        <f t="shared" si="5"/>
        <v>0</v>
      </c>
    </row>
    <row r="33" spans="1:28" x14ac:dyDescent="0.25">
      <c r="A33" s="46" t="s">
        <v>99</v>
      </c>
      <c r="B33" s="50" t="s">
        <v>100</v>
      </c>
      <c r="C33" s="124">
        <v>0.26700000000000002</v>
      </c>
      <c r="D33" s="88">
        <v>0</v>
      </c>
      <c r="E33" s="88">
        <v>0</v>
      </c>
      <c r="F33" s="99">
        <f>C33</f>
        <v>0.26700000000000002</v>
      </c>
      <c r="G33" s="88">
        <v>0</v>
      </c>
      <c r="H33" s="88" t="s">
        <v>29</v>
      </c>
      <c r="I33" s="88">
        <v>0</v>
      </c>
      <c r="J33" s="88" t="s">
        <v>29</v>
      </c>
      <c r="K33" s="88">
        <v>0</v>
      </c>
      <c r="L33" s="88" t="s">
        <v>29</v>
      </c>
      <c r="M33" s="88">
        <v>0</v>
      </c>
      <c r="N33" s="88" t="s">
        <v>29</v>
      </c>
      <c r="O33" s="124">
        <v>0.26700000000000002</v>
      </c>
      <c r="P33" s="88" t="s">
        <v>29</v>
      </c>
      <c r="Q33" s="88">
        <v>0</v>
      </c>
      <c r="R33" s="88" t="s">
        <v>29</v>
      </c>
      <c r="S33" s="88">
        <v>0</v>
      </c>
      <c r="T33" s="88" t="s">
        <v>29</v>
      </c>
      <c r="U33" s="88">
        <v>0</v>
      </c>
      <c r="V33" s="88" t="s">
        <v>29</v>
      </c>
      <c r="W33" s="88">
        <v>0</v>
      </c>
      <c r="X33" s="88" t="s">
        <v>29</v>
      </c>
      <c r="Y33" s="88">
        <v>0</v>
      </c>
      <c r="Z33" s="88" t="s">
        <v>29</v>
      </c>
      <c r="AA33" s="88">
        <f t="shared" si="4"/>
        <v>0.26700000000000002</v>
      </c>
      <c r="AB33" s="88">
        <f t="shared" si="5"/>
        <v>0</v>
      </c>
    </row>
    <row r="34" spans="1:28" x14ac:dyDescent="0.25">
      <c r="A34" s="46" t="s">
        <v>101</v>
      </c>
      <c r="B34" s="50" t="s">
        <v>102</v>
      </c>
      <c r="C34" s="99">
        <v>0</v>
      </c>
      <c r="D34" s="88">
        <v>0</v>
      </c>
      <c r="E34" s="88">
        <v>0</v>
      </c>
      <c r="F34" s="99">
        <v>0</v>
      </c>
      <c r="G34" s="88">
        <v>0</v>
      </c>
      <c r="H34" s="88" t="s">
        <v>29</v>
      </c>
      <c r="I34" s="88">
        <v>0</v>
      </c>
      <c r="J34" s="88" t="s">
        <v>29</v>
      </c>
      <c r="K34" s="88">
        <v>0</v>
      </c>
      <c r="L34" s="88" t="s">
        <v>29</v>
      </c>
      <c r="M34" s="88">
        <v>0</v>
      </c>
      <c r="N34" s="88" t="s">
        <v>29</v>
      </c>
      <c r="O34" s="99">
        <v>0</v>
      </c>
      <c r="P34" s="88" t="s">
        <v>29</v>
      </c>
      <c r="Q34" s="88">
        <v>0</v>
      </c>
      <c r="R34" s="88" t="s">
        <v>29</v>
      </c>
      <c r="S34" s="88">
        <v>0</v>
      </c>
      <c r="T34" s="88" t="s">
        <v>29</v>
      </c>
      <c r="U34" s="88">
        <v>0</v>
      </c>
      <c r="V34" s="88" t="s">
        <v>29</v>
      </c>
      <c r="W34" s="88">
        <v>0</v>
      </c>
      <c r="X34" s="88" t="s">
        <v>29</v>
      </c>
      <c r="Y34" s="88">
        <v>0</v>
      </c>
      <c r="Z34" s="88" t="s">
        <v>29</v>
      </c>
      <c r="AA34" s="88">
        <f t="shared" si="4"/>
        <v>0</v>
      </c>
      <c r="AB34" s="88">
        <f t="shared" si="5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0.25</v>
      </c>
      <c r="D35" s="48">
        <f t="shared" ref="D35:Y35" si="10">D36+D37+D38+D39+D40+D41+D42</f>
        <v>0</v>
      </c>
      <c r="E35" s="48">
        <f t="shared" si="10"/>
        <v>0</v>
      </c>
      <c r="F35" s="48">
        <f t="shared" si="10"/>
        <v>0.31</v>
      </c>
      <c r="G35" s="48">
        <f t="shared" ref="G35" si="11">G36+G37+G38+G39+G40+G41+G42</f>
        <v>0</v>
      </c>
      <c r="H35" s="48" t="s">
        <v>29</v>
      </c>
      <c r="I35" s="48">
        <f t="shared" ref="I35" si="12">I36+I37+I38+I39+I40+I41+I42</f>
        <v>0</v>
      </c>
      <c r="J35" s="48" t="s">
        <v>29</v>
      </c>
      <c r="K35" s="48">
        <f t="shared" ref="K35" si="13">K36+K37+K38+K39+K40+K41+K42</f>
        <v>0</v>
      </c>
      <c r="L35" s="48" t="s">
        <v>29</v>
      </c>
      <c r="M35" s="48">
        <f t="shared" si="10"/>
        <v>0</v>
      </c>
      <c r="N35" s="48" t="s">
        <v>29</v>
      </c>
      <c r="O35" s="48">
        <f>O36+O37+O38+O39+O40+O41+O42</f>
        <v>0.25</v>
      </c>
      <c r="P35" s="48" t="s">
        <v>29</v>
      </c>
      <c r="Q35" s="48">
        <f t="shared" si="10"/>
        <v>0</v>
      </c>
      <c r="R35" s="48" t="s">
        <v>29</v>
      </c>
      <c r="S35" s="48">
        <f t="shared" si="10"/>
        <v>0</v>
      </c>
      <c r="T35" s="48" t="s">
        <v>29</v>
      </c>
      <c r="U35" s="48">
        <f>U36+U37+U38+U39+U40+U41+U42</f>
        <v>0</v>
      </c>
      <c r="V35" s="48" t="s">
        <v>29</v>
      </c>
      <c r="W35" s="48">
        <f t="shared" si="10"/>
        <v>0</v>
      </c>
      <c r="X35" s="48" t="s">
        <v>29</v>
      </c>
      <c r="Y35" s="48">
        <f t="shared" si="10"/>
        <v>0</v>
      </c>
      <c r="Z35" s="48" t="s">
        <v>29</v>
      </c>
      <c r="AA35" s="48">
        <f t="shared" si="4"/>
        <v>0.25</v>
      </c>
      <c r="AB35" s="48">
        <f t="shared" si="5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8">
        <v>0</v>
      </c>
      <c r="T36" s="88" t="s">
        <v>29</v>
      </c>
      <c r="U36" s="88">
        <v>0</v>
      </c>
      <c r="V36" s="88" t="s">
        <v>29</v>
      </c>
      <c r="W36" s="88">
        <v>0</v>
      </c>
      <c r="X36" s="88" t="s">
        <v>29</v>
      </c>
      <c r="Y36" s="88">
        <v>0</v>
      </c>
      <c r="Z36" s="88" t="s">
        <v>29</v>
      </c>
      <c r="AA36" s="88">
        <f t="shared" si="4"/>
        <v>0</v>
      </c>
      <c r="AB36" s="88">
        <f t="shared" si="5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8">
        <v>0</v>
      </c>
      <c r="T37" s="88" t="s">
        <v>29</v>
      </c>
      <c r="U37" s="88">
        <v>0</v>
      </c>
      <c r="V37" s="88" t="s">
        <v>29</v>
      </c>
      <c r="W37" s="88">
        <v>0</v>
      </c>
      <c r="X37" s="88" t="s">
        <v>29</v>
      </c>
      <c r="Y37" s="88">
        <v>0</v>
      </c>
      <c r="Z37" s="88" t="s">
        <v>29</v>
      </c>
      <c r="AA37" s="88">
        <f t="shared" si="4"/>
        <v>0</v>
      </c>
      <c r="AB37" s="88">
        <f t="shared" si="5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8">
        <v>0</v>
      </c>
      <c r="T38" s="88" t="s">
        <v>29</v>
      </c>
      <c r="U38" s="88">
        <v>0</v>
      </c>
      <c r="V38" s="88" t="s">
        <v>29</v>
      </c>
      <c r="W38" s="88">
        <v>0</v>
      </c>
      <c r="X38" s="88" t="s">
        <v>29</v>
      </c>
      <c r="Y38" s="88">
        <v>0</v>
      </c>
      <c r="Z38" s="88" t="s">
        <v>29</v>
      </c>
      <c r="AA38" s="88">
        <f t="shared" si="4"/>
        <v>0</v>
      </c>
      <c r="AB38" s="88">
        <f t="shared" si="5"/>
        <v>0</v>
      </c>
    </row>
    <row r="39" spans="1:28" ht="31.5" x14ac:dyDescent="0.25">
      <c r="A39" s="49" t="s">
        <v>110</v>
      </c>
      <c r="B39" s="50" t="s">
        <v>111</v>
      </c>
      <c r="C39" s="88">
        <v>0</v>
      </c>
      <c r="D39" s="88">
        <v>0</v>
      </c>
      <c r="E39" s="88">
        <v>0</v>
      </c>
      <c r="F39" s="88">
        <v>0</v>
      </c>
      <c r="G39" s="88">
        <v>0</v>
      </c>
      <c r="H39" s="88" t="s">
        <v>29</v>
      </c>
      <c r="I39" s="88">
        <v>0</v>
      </c>
      <c r="J39" s="88" t="s">
        <v>29</v>
      </c>
      <c r="K39" s="88">
        <v>0</v>
      </c>
      <c r="L39" s="88" t="s">
        <v>29</v>
      </c>
      <c r="M39" s="88">
        <v>0</v>
      </c>
      <c r="N39" s="88" t="s">
        <v>29</v>
      </c>
      <c r="O39" s="88">
        <v>0</v>
      </c>
      <c r="P39" s="88" t="s">
        <v>29</v>
      </c>
      <c r="Q39" s="88">
        <v>0</v>
      </c>
      <c r="R39" s="88" t="s">
        <v>29</v>
      </c>
      <c r="S39" s="88">
        <v>0</v>
      </c>
      <c r="T39" s="88" t="s">
        <v>29</v>
      </c>
      <c r="U39" s="88">
        <v>0</v>
      </c>
      <c r="V39" s="88" t="s">
        <v>29</v>
      </c>
      <c r="W39" s="88">
        <v>0</v>
      </c>
      <c r="X39" s="88" t="s">
        <v>29</v>
      </c>
      <c r="Y39" s="88">
        <v>0</v>
      </c>
      <c r="Z39" s="88" t="s">
        <v>29</v>
      </c>
      <c r="AA39" s="88">
        <f t="shared" si="4"/>
        <v>0</v>
      </c>
      <c r="AB39" s="88">
        <f t="shared" si="5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4"/>
        <v>0</v>
      </c>
      <c r="AB40" s="88">
        <f t="shared" si="5"/>
        <v>0</v>
      </c>
    </row>
    <row r="41" spans="1:28" x14ac:dyDescent="0.25">
      <c r="A41" s="49" t="s">
        <v>114</v>
      </c>
      <c r="B41" s="50" t="s">
        <v>115</v>
      </c>
      <c r="C41" s="88">
        <v>0.25</v>
      </c>
      <c r="D41" s="88">
        <v>0</v>
      </c>
      <c r="E41" s="88">
        <v>0</v>
      </c>
      <c r="F41" s="88">
        <v>0.31</v>
      </c>
      <c r="G41" s="88">
        <v>0</v>
      </c>
      <c r="H41" s="88" t="s">
        <v>29</v>
      </c>
      <c r="I41" s="88">
        <v>0</v>
      </c>
      <c r="J41" s="88" t="s">
        <v>29</v>
      </c>
      <c r="K41" s="88">
        <v>0</v>
      </c>
      <c r="L41" s="88" t="s">
        <v>29</v>
      </c>
      <c r="M41" s="88">
        <v>0</v>
      </c>
      <c r="N41" s="88" t="s">
        <v>29</v>
      </c>
      <c r="O41" s="88">
        <v>0.25</v>
      </c>
      <c r="P41" s="88" t="s">
        <v>29</v>
      </c>
      <c r="Q41" s="88">
        <v>0</v>
      </c>
      <c r="R41" s="88" t="s">
        <v>29</v>
      </c>
      <c r="S41" s="88">
        <v>0</v>
      </c>
      <c r="T41" s="88" t="s">
        <v>29</v>
      </c>
      <c r="U41" s="88">
        <v>0</v>
      </c>
      <c r="V41" s="88" t="s">
        <v>29</v>
      </c>
      <c r="W41" s="88">
        <v>0</v>
      </c>
      <c r="X41" s="88" t="s">
        <v>29</v>
      </c>
      <c r="Y41" s="88">
        <v>0</v>
      </c>
      <c r="Z41" s="88" t="s">
        <v>29</v>
      </c>
      <c r="AA41" s="88">
        <f t="shared" si="4"/>
        <v>0.25</v>
      </c>
      <c r="AB41" s="88">
        <f t="shared" si="5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8">
        <v>0</v>
      </c>
      <c r="T42" s="88" t="s">
        <v>29</v>
      </c>
      <c r="U42" s="88">
        <v>0</v>
      </c>
      <c r="V42" s="88" t="s">
        <v>29</v>
      </c>
      <c r="W42" s="88">
        <v>0</v>
      </c>
      <c r="X42" s="88" t="s">
        <v>29</v>
      </c>
      <c r="Y42" s="88">
        <v>0</v>
      </c>
      <c r="Z42" s="88" t="s">
        <v>29</v>
      </c>
      <c r="AA42" s="88">
        <f t="shared" si="4"/>
        <v>0</v>
      </c>
      <c r="AB42" s="88">
        <f t="shared" si="5"/>
        <v>0</v>
      </c>
    </row>
    <row r="43" spans="1:28" x14ac:dyDescent="0.25">
      <c r="A43" s="46" t="s">
        <v>13</v>
      </c>
      <c r="B43" s="47" t="s">
        <v>118</v>
      </c>
      <c r="C43" s="48">
        <f>C44+C45+C46+C47+C48+C49+C50</f>
        <v>0.25</v>
      </c>
      <c r="D43" s="48">
        <f t="shared" ref="D43:F43" si="14">D44+D45+D46+D47+D48+D49+D50</f>
        <v>0</v>
      </c>
      <c r="E43" s="48">
        <f t="shared" si="14"/>
        <v>0</v>
      </c>
      <c r="F43" s="48">
        <f t="shared" si="14"/>
        <v>0.25</v>
      </c>
      <c r="G43" s="48">
        <f t="shared" ref="G43" si="15">G44+G45+G46+G47+G48+G49+G50</f>
        <v>0</v>
      </c>
      <c r="H43" s="48" t="s">
        <v>29</v>
      </c>
      <c r="I43" s="48">
        <f>I44+I45+I46+I47+I48+I49+I50</f>
        <v>0</v>
      </c>
      <c r="J43" s="48" t="s">
        <v>29</v>
      </c>
      <c r="K43" s="48">
        <f t="shared" ref="K43" si="16">K44+K45+K46+K47+K48+K49+K50</f>
        <v>0</v>
      </c>
      <c r="L43" s="48" t="s">
        <v>29</v>
      </c>
      <c r="M43" s="48">
        <f>M44+M45+M46+M47+M48+M49+M50</f>
        <v>0</v>
      </c>
      <c r="N43" s="48" t="s">
        <v>29</v>
      </c>
      <c r="O43" s="48">
        <f>O44+O45+O46+O47+O48+O49+O50</f>
        <v>0.25</v>
      </c>
      <c r="P43" s="48" t="s">
        <v>29</v>
      </c>
      <c r="Q43" s="48">
        <f>Q44+Q45+Q46+Q47+Q48+Q49+Q50</f>
        <v>0</v>
      </c>
      <c r="R43" s="48" t="s">
        <v>29</v>
      </c>
      <c r="S43" s="48">
        <f>S44+S45+S46+S47+S48+S49+S50</f>
        <v>0</v>
      </c>
      <c r="T43" s="48" t="s">
        <v>29</v>
      </c>
      <c r="U43" s="48">
        <f>U44+U45+U46+U47+U48+U49+U50</f>
        <v>0</v>
      </c>
      <c r="V43" s="48" t="s">
        <v>29</v>
      </c>
      <c r="W43" s="48">
        <f>W44+W45+W46+W47+W48+W49+W50</f>
        <v>0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4"/>
        <v>0.25</v>
      </c>
      <c r="AB43" s="48">
        <f t="shared" si="5"/>
        <v>0</v>
      </c>
    </row>
    <row r="44" spans="1:28" x14ac:dyDescent="0.25">
      <c r="A44" s="49" t="s">
        <v>119</v>
      </c>
      <c r="B44" s="50" t="s">
        <v>120</v>
      </c>
      <c r="C44" s="88">
        <f t="shared" ref="C44:F49" si="17">C36</f>
        <v>0</v>
      </c>
      <c r="D44" s="88">
        <f t="shared" si="17"/>
        <v>0</v>
      </c>
      <c r="E44" s="88">
        <f t="shared" si="17"/>
        <v>0</v>
      </c>
      <c r="F44" s="88">
        <f t="shared" si="17"/>
        <v>0</v>
      </c>
      <c r="G44" s="88">
        <f t="shared" ref="G44" si="18">G36</f>
        <v>0</v>
      </c>
      <c r="H44" s="88" t="s">
        <v>29</v>
      </c>
      <c r="I44" s="88">
        <f t="shared" ref="I44:I50" si="19">I36</f>
        <v>0</v>
      </c>
      <c r="J44" s="88" t="s">
        <v>29</v>
      </c>
      <c r="K44" s="88">
        <f t="shared" ref="K44:K49" si="20">K36</f>
        <v>0</v>
      </c>
      <c r="L44" s="88" t="s">
        <v>29</v>
      </c>
      <c r="M44" s="88">
        <f t="shared" ref="M44:M50" si="21">M36</f>
        <v>0</v>
      </c>
      <c r="N44" s="88" t="s">
        <v>29</v>
      </c>
      <c r="O44" s="88">
        <f t="shared" ref="O44" si="22">O36</f>
        <v>0</v>
      </c>
      <c r="P44" s="88" t="s">
        <v>29</v>
      </c>
      <c r="Q44" s="88">
        <f t="shared" ref="Q44:Q50" si="23">Q36</f>
        <v>0</v>
      </c>
      <c r="R44" s="88" t="s">
        <v>29</v>
      </c>
      <c r="S44" s="88">
        <f t="shared" ref="S44:S49" si="24">S36</f>
        <v>0</v>
      </c>
      <c r="T44" s="88" t="s">
        <v>29</v>
      </c>
      <c r="U44" s="88">
        <f t="shared" ref="U44:U49" si="25">U36</f>
        <v>0</v>
      </c>
      <c r="V44" s="88" t="s">
        <v>29</v>
      </c>
      <c r="W44" s="88">
        <f t="shared" ref="W44:W49" si="26">W36</f>
        <v>0</v>
      </c>
      <c r="X44" s="88" t="s">
        <v>29</v>
      </c>
      <c r="Y44" s="88">
        <f t="shared" ref="Y44:Y50" si="27">Y36</f>
        <v>0</v>
      </c>
      <c r="Z44" s="88" t="s">
        <v>29</v>
      </c>
      <c r="AA44" s="88">
        <f t="shared" si="4"/>
        <v>0</v>
      </c>
      <c r="AB44" s="88">
        <f t="shared" si="5"/>
        <v>0</v>
      </c>
    </row>
    <row r="45" spans="1:28" x14ac:dyDescent="0.25">
      <c r="A45" s="49" t="s">
        <v>121</v>
      </c>
      <c r="B45" s="50" t="s">
        <v>107</v>
      </c>
      <c r="C45" s="88">
        <f t="shared" si="17"/>
        <v>0</v>
      </c>
      <c r="D45" s="88">
        <f t="shared" si="17"/>
        <v>0</v>
      </c>
      <c r="E45" s="88">
        <f t="shared" si="17"/>
        <v>0</v>
      </c>
      <c r="F45" s="88">
        <f t="shared" si="17"/>
        <v>0</v>
      </c>
      <c r="G45" s="88">
        <f t="shared" ref="G45" si="28">G37</f>
        <v>0</v>
      </c>
      <c r="H45" s="88" t="s">
        <v>29</v>
      </c>
      <c r="I45" s="88">
        <f t="shared" si="19"/>
        <v>0</v>
      </c>
      <c r="J45" s="88" t="s">
        <v>29</v>
      </c>
      <c r="K45" s="88">
        <f t="shared" si="20"/>
        <v>0</v>
      </c>
      <c r="L45" s="88" t="s">
        <v>29</v>
      </c>
      <c r="M45" s="88">
        <f t="shared" si="21"/>
        <v>0</v>
      </c>
      <c r="N45" s="88" t="s">
        <v>29</v>
      </c>
      <c r="O45" s="88">
        <f t="shared" ref="O45" si="29">O37</f>
        <v>0</v>
      </c>
      <c r="P45" s="88" t="s">
        <v>29</v>
      </c>
      <c r="Q45" s="88">
        <f t="shared" si="23"/>
        <v>0</v>
      </c>
      <c r="R45" s="88" t="s">
        <v>29</v>
      </c>
      <c r="S45" s="88">
        <f t="shared" si="24"/>
        <v>0</v>
      </c>
      <c r="T45" s="88" t="s">
        <v>29</v>
      </c>
      <c r="U45" s="88">
        <f t="shared" si="25"/>
        <v>0</v>
      </c>
      <c r="V45" s="88" t="s">
        <v>29</v>
      </c>
      <c r="W45" s="88">
        <f t="shared" si="26"/>
        <v>0</v>
      </c>
      <c r="X45" s="88" t="s">
        <v>29</v>
      </c>
      <c r="Y45" s="88">
        <f t="shared" si="27"/>
        <v>0</v>
      </c>
      <c r="Z45" s="88" t="s">
        <v>29</v>
      </c>
      <c r="AA45" s="88">
        <f t="shared" si="4"/>
        <v>0</v>
      </c>
      <c r="AB45" s="88">
        <f t="shared" si="5"/>
        <v>0</v>
      </c>
    </row>
    <row r="46" spans="1:28" x14ac:dyDescent="0.25">
      <c r="A46" s="49" t="s">
        <v>122</v>
      </c>
      <c r="B46" s="50" t="s">
        <v>109</v>
      </c>
      <c r="C46" s="88">
        <f t="shared" si="17"/>
        <v>0</v>
      </c>
      <c r="D46" s="88">
        <f t="shared" si="17"/>
        <v>0</v>
      </c>
      <c r="E46" s="88">
        <f t="shared" si="17"/>
        <v>0</v>
      </c>
      <c r="F46" s="88">
        <f t="shared" si="17"/>
        <v>0</v>
      </c>
      <c r="G46" s="88">
        <f t="shared" ref="G46" si="30">G38</f>
        <v>0</v>
      </c>
      <c r="H46" s="88" t="s">
        <v>29</v>
      </c>
      <c r="I46" s="88">
        <f t="shared" si="19"/>
        <v>0</v>
      </c>
      <c r="J46" s="88" t="s">
        <v>29</v>
      </c>
      <c r="K46" s="88">
        <f t="shared" si="20"/>
        <v>0</v>
      </c>
      <c r="L46" s="88" t="s">
        <v>29</v>
      </c>
      <c r="M46" s="88">
        <f t="shared" si="21"/>
        <v>0</v>
      </c>
      <c r="N46" s="88" t="s">
        <v>29</v>
      </c>
      <c r="O46" s="88">
        <f t="shared" ref="O46" si="31">O38</f>
        <v>0</v>
      </c>
      <c r="P46" s="88" t="s">
        <v>29</v>
      </c>
      <c r="Q46" s="88">
        <f t="shared" si="23"/>
        <v>0</v>
      </c>
      <c r="R46" s="88" t="s">
        <v>29</v>
      </c>
      <c r="S46" s="88">
        <f t="shared" si="24"/>
        <v>0</v>
      </c>
      <c r="T46" s="88" t="s">
        <v>29</v>
      </c>
      <c r="U46" s="88">
        <f t="shared" si="25"/>
        <v>0</v>
      </c>
      <c r="V46" s="88" t="s">
        <v>29</v>
      </c>
      <c r="W46" s="88">
        <f t="shared" si="26"/>
        <v>0</v>
      </c>
      <c r="X46" s="88" t="s">
        <v>29</v>
      </c>
      <c r="Y46" s="88">
        <f t="shared" si="27"/>
        <v>0</v>
      </c>
      <c r="Z46" s="88" t="s">
        <v>29</v>
      </c>
      <c r="AA46" s="88">
        <f t="shared" si="4"/>
        <v>0</v>
      </c>
      <c r="AB46" s="88">
        <f t="shared" si="5"/>
        <v>0</v>
      </c>
    </row>
    <row r="47" spans="1:28" ht="31.5" x14ac:dyDescent="0.25">
      <c r="A47" s="49" t="s">
        <v>123</v>
      </c>
      <c r="B47" s="50" t="s">
        <v>111</v>
      </c>
      <c r="C47" s="88">
        <v>0</v>
      </c>
      <c r="D47" s="88">
        <f t="shared" si="17"/>
        <v>0</v>
      </c>
      <c r="E47" s="88">
        <f t="shared" si="17"/>
        <v>0</v>
      </c>
      <c r="F47" s="88">
        <v>0</v>
      </c>
      <c r="G47" s="88">
        <f t="shared" ref="G47" si="32">G39</f>
        <v>0</v>
      </c>
      <c r="H47" s="88" t="s">
        <v>29</v>
      </c>
      <c r="I47" s="88">
        <f t="shared" si="19"/>
        <v>0</v>
      </c>
      <c r="J47" s="88" t="s">
        <v>29</v>
      </c>
      <c r="K47" s="88">
        <f t="shared" si="20"/>
        <v>0</v>
      </c>
      <c r="L47" s="88" t="s">
        <v>29</v>
      </c>
      <c r="M47" s="88">
        <f t="shared" si="21"/>
        <v>0</v>
      </c>
      <c r="N47" s="88" t="s">
        <v>29</v>
      </c>
      <c r="O47" s="88">
        <v>0</v>
      </c>
      <c r="P47" s="88" t="s">
        <v>29</v>
      </c>
      <c r="Q47" s="88">
        <f t="shared" si="23"/>
        <v>0</v>
      </c>
      <c r="R47" s="88" t="s">
        <v>29</v>
      </c>
      <c r="S47" s="88">
        <f t="shared" si="24"/>
        <v>0</v>
      </c>
      <c r="T47" s="88" t="s">
        <v>29</v>
      </c>
      <c r="U47" s="88">
        <f t="shared" si="25"/>
        <v>0</v>
      </c>
      <c r="V47" s="88" t="s">
        <v>29</v>
      </c>
      <c r="W47" s="88">
        <f t="shared" si="26"/>
        <v>0</v>
      </c>
      <c r="X47" s="88" t="s">
        <v>29</v>
      </c>
      <c r="Y47" s="88">
        <f t="shared" si="27"/>
        <v>0</v>
      </c>
      <c r="Z47" s="88" t="s">
        <v>29</v>
      </c>
      <c r="AA47" s="88">
        <f t="shared" si="4"/>
        <v>0</v>
      </c>
      <c r="AB47" s="88">
        <f t="shared" si="5"/>
        <v>0</v>
      </c>
    </row>
    <row r="48" spans="1:28" ht="31.5" x14ac:dyDescent="0.25">
      <c r="A48" s="49" t="s">
        <v>124</v>
      </c>
      <c r="B48" s="50" t="s">
        <v>113</v>
      </c>
      <c r="C48" s="88">
        <f t="shared" si="17"/>
        <v>0</v>
      </c>
      <c r="D48" s="88">
        <f t="shared" si="17"/>
        <v>0</v>
      </c>
      <c r="E48" s="88">
        <f t="shared" si="17"/>
        <v>0</v>
      </c>
      <c r="F48" s="88">
        <f t="shared" si="17"/>
        <v>0</v>
      </c>
      <c r="G48" s="88">
        <f t="shared" ref="G48" si="33">G40</f>
        <v>0</v>
      </c>
      <c r="H48" s="88" t="s">
        <v>29</v>
      </c>
      <c r="I48" s="88">
        <f t="shared" si="19"/>
        <v>0</v>
      </c>
      <c r="J48" s="88" t="s">
        <v>29</v>
      </c>
      <c r="K48" s="88">
        <f t="shared" si="20"/>
        <v>0</v>
      </c>
      <c r="L48" s="88" t="s">
        <v>29</v>
      </c>
      <c r="M48" s="88">
        <f t="shared" si="21"/>
        <v>0</v>
      </c>
      <c r="N48" s="88" t="s">
        <v>29</v>
      </c>
      <c r="O48" s="88">
        <f t="shared" ref="O48" si="34">O40</f>
        <v>0</v>
      </c>
      <c r="P48" s="88" t="s">
        <v>29</v>
      </c>
      <c r="Q48" s="88">
        <f t="shared" si="23"/>
        <v>0</v>
      </c>
      <c r="R48" s="88" t="s">
        <v>29</v>
      </c>
      <c r="S48" s="88">
        <f t="shared" si="24"/>
        <v>0</v>
      </c>
      <c r="T48" s="88" t="s">
        <v>29</v>
      </c>
      <c r="U48" s="88">
        <f t="shared" si="25"/>
        <v>0</v>
      </c>
      <c r="V48" s="88" t="s">
        <v>29</v>
      </c>
      <c r="W48" s="88">
        <f t="shared" si="26"/>
        <v>0</v>
      </c>
      <c r="X48" s="88" t="s">
        <v>29</v>
      </c>
      <c r="Y48" s="88">
        <f t="shared" si="27"/>
        <v>0</v>
      </c>
      <c r="Z48" s="88" t="s">
        <v>29</v>
      </c>
      <c r="AA48" s="88">
        <f t="shared" si="4"/>
        <v>0</v>
      </c>
      <c r="AB48" s="88">
        <f t="shared" si="5"/>
        <v>0</v>
      </c>
    </row>
    <row r="49" spans="1:28" x14ac:dyDescent="0.25">
      <c r="A49" s="49" t="s">
        <v>125</v>
      </c>
      <c r="B49" s="50" t="s">
        <v>115</v>
      </c>
      <c r="C49" s="88">
        <f>C41</f>
        <v>0.25</v>
      </c>
      <c r="D49" s="88">
        <f t="shared" si="17"/>
        <v>0</v>
      </c>
      <c r="E49" s="88">
        <f t="shared" si="17"/>
        <v>0</v>
      </c>
      <c r="F49" s="88">
        <f>C49</f>
        <v>0.25</v>
      </c>
      <c r="G49" s="88">
        <f t="shared" ref="G49" si="35">G41</f>
        <v>0</v>
      </c>
      <c r="H49" s="88" t="s">
        <v>29</v>
      </c>
      <c r="I49" s="88">
        <f t="shared" si="19"/>
        <v>0</v>
      </c>
      <c r="J49" s="88" t="s">
        <v>29</v>
      </c>
      <c r="K49" s="88">
        <f t="shared" si="20"/>
        <v>0</v>
      </c>
      <c r="L49" s="88" t="s">
        <v>29</v>
      </c>
      <c r="M49" s="88">
        <f t="shared" si="21"/>
        <v>0</v>
      </c>
      <c r="N49" s="88" t="s">
        <v>29</v>
      </c>
      <c r="O49" s="88">
        <f>O41</f>
        <v>0.25</v>
      </c>
      <c r="P49" s="88" t="s">
        <v>29</v>
      </c>
      <c r="Q49" s="88">
        <f t="shared" si="23"/>
        <v>0</v>
      </c>
      <c r="R49" s="88" t="s">
        <v>29</v>
      </c>
      <c r="S49" s="88">
        <f t="shared" si="24"/>
        <v>0</v>
      </c>
      <c r="T49" s="88" t="s">
        <v>29</v>
      </c>
      <c r="U49" s="88">
        <f t="shared" si="25"/>
        <v>0</v>
      </c>
      <c r="V49" s="88" t="s">
        <v>29</v>
      </c>
      <c r="W49" s="88">
        <f t="shared" si="26"/>
        <v>0</v>
      </c>
      <c r="X49" s="88" t="s">
        <v>29</v>
      </c>
      <c r="Y49" s="88">
        <f t="shared" si="27"/>
        <v>0</v>
      </c>
      <c r="Z49" s="88" t="s">
        <v>29</v>
      </c>
      <c r="AA49" s="88">
        <f t="shared" si="4"/>
        <v>0.25</v>
      </c>
      <c r="AB49" s="88">
        <f t="shared" si="5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v>0</v>
      </c>
      <c r="H50" s="88" t="s">
        <v>29</v>
      </c>
      <c r="I50" s="89">
        <f t="shared" si="19"/>
        <v>0</v>
      </c>
      <c r="J50" s="88" t="s">
        <v>29</v>
      </c>
      <c r="K50" s="89">
        <v>0</v>
      </c>
      <c r="L50" s="88" t="s">
        <v>29</v>
      </c>
      <c r="M50" s="89">
        <f t="shared" si="21"/>
        <v>0</v>
      </c>
      <c r="N50" s="88" t="s">
        <v>29</v>
      </c>
      <c r="O50" s="89">
        <v>0</v>
      </c>
      <c r="P50" s="88" t="s">
        <v>29</v>
      </c>
      <c r="Q50" s="89">
        <f t="shared" si="23"/>
        <v>0</v>
      </c>
      <c r="R50" s="88" t="s">
        <v>29</v>
      </c>
      <c r="S50" s="89"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27"/>
        <v>0</v>
      </c>
      <c r="Z50" s="88" t="s">
        <v>29</v>
      </c>
      <c r="AA50" s="88">
        <f t="shared" si="4"/>
        <v>0</v>
      </c>
      <c r="AB50" s="88">
        <f t="shared" si="5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2.885097</v>
      </c>
      <c r="D52" s="88">
        <f t="shared" ref="D52:Y52" si="36">D30</f>
        <v>0</v>
      </c>
      <c r="E52" s="88">
        <f t="shared" si="36"/>
        <v>0</v>
      </c>
      <c r="F52" s="88">
        <f>C52</f>
        <v>2.885097</v>
      </c>
      <c r="G52" s="88">
        <f t="shared" ref="G52" si="37">G30</f>
        <v>0</v>
      </c>
      <c r="H52" s="88" t="s">
        <v>29</v>
      </c>
      <c r="I52" s="88">
        <f t="shared" ref="I52" si="38">I30</f>
        <v>0</v>
      </c>
      <c r="J52" s="88" t="s">
        <v>29</v>
      </c>
      <c r="K52" s="88">
        <f t="shared" ref="K52" si="39">K30</f>
        <v>0</v>
      </c>
      <c r="L52" s="88" t="s">
        <v>29</v>
      </c>
      <c r="M52" s="88">
        <f t="shared" si="36"/>
        <v>0</v>
      </c>
      <c r="N52" s="88" t="s">
        <v>29</v>
      </c>
      <c r="O52" s="88">
        <f>O30</f>
        <v>2.885097</v>
      </c>
      <c r="P52" s="88" t="s">
        <v>29</v>
      </c>
      <c r="Q52" s="88">
        <f t="shared" si="36"/>
        <v>0</v>
      </c>
      <c r="R52" s="88" t="s">
        <v>29</v>
      </c>
      <c r="S52" s="88">
        <f t="shared" si="36"/>
        <v>0</v>
      </c>
      <c r="T52" s="88" t="s">
        <v>29</v>
      </c>
      <c r="U52" s="88">
        <f t="shared" si="36"/>
        <v>0</v>
      </c>
      <c r="V52" s="88" t="s">
        <v>29</v>
      </c>
      <c r="W52" s="88">
        <f t="shared" si="36"/>
        <v>0</v>
      </c>
      <c r="X52" s="88" t="s">
        <v>29</v>
      </c>
      <c r="Y52" s="88">
        <f t="shared" si="36"/>
        <v>0</v>
      </c>
      <c r="Z52" s="88" t="s">
        <v>29</v>
      </c>
      <c r="AA52" s="88">
        <f>G52+K52+O52+S52+W52</f>
        <v>2.885097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F55" si="40">C44</f>
        <v>0</v>
      </c>
      <c r="D53" s="88">
        <f t="shared" si="40"/>
        <v>0</v>
      </c>
      <c r="E53" s="88">
        <f t="shared" si="40"/>
        <v>0</v>
      </c>
      <c r="F53" s="88">
        <f t="shared" si="40"/>
        <v>0</v>
      </c>
      <c r="G53" s="88">
        <f t="shared" ref="G53" si="41">G44</f>
        <v>0</v>
      </c>
      <c r="H53" s="88" t="s">
        <v>29</v>
      </c>
      <c r="I53" s="88">
        <f>I44</f>
        <v>0</v>
      </c>
      <c r="J53" s="88" t="s">
        <v>29</v>
      </c>
      <c r="K53" s="88">
        <f t="shared" ref="K53:K55" si="42">K44</f>
        <v>0</v>
      </c>
      <c r="L53" s="88" t="s">
        <v>29</v>
      </c>
      <c r="M53" s="88">
        <f>M44</f>
        <v>0</v>
      </c>
      <c r="N53" s="88" t="s">
        <v>29</v>
      </c>
      <c r="O53" s="88">
        <f t="shared" ref="O53" si="43">O44</f>
        <v>0</v>
      </c>
      <c r="P53" s="88" t="s">
        <v>29</v>
      </c>
      <c r="Q53" s="88">
        <f>Q44</f>
        <v>0</v>
      </c>
      <c r="R53" s="88" t="s">
        <v>29</v>
      </c>
      <c r="S53" s="88">
        <f>S44</f>
        <v>0</v>
      </c>
      <c r="T53" s="88" t="s">
        <v>29</v>
      </c>
      <c r="U53" s="88">
        <f>U44</f>
        <v>0</v>
      </c>
      <c r="V53" s="88" t="s">
        <v>29</v>
      </c>
      <c r="W53" s="88">
        <f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44">G53+K53+O53+S53+W53</f>
        <v>0</v>
      </c>
      <c r="AB53" s="88">
        <f t="shared" ref="AB53:AB64" si="45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40"/>
        <v>0</v>
      </c>
      <c r="D54" s="89">
        <f t="shared" si="40"/>
        <v>0</v>
      </c>
      <c r="E54" s="89">
        <f t="shared" si="40"/>
        <v>0</v>
      </c>
      <c r="F54" s="89">
        <f t="shared" si="40"/>
        <v>0</v>
      </c>
      <c r="G54" s="89">
        <f t="shared" ref="G54" si="46">G45</f>
        <v>0</v>
      </c>
      <c r="H54" s="88" t="s">
        <v>29</v>
      </c>
      <c r="I54" s="89">
        <f>I45</f>
        <v>0</v>
      </c>
      <c r="J54" s="88" t="s">
        <v>29</v>
      </c>
      <c r="K54" s="89">
        <f t="shared" si="42"/>
        <v>0</v>
      </c>
      <c r="L54" s="88" t="s">
        <v>29</v>
      </c>
      <c r="M54" s="89">
        <f>M45</f>
        <v>0</v>
      </c>
      <c r="N54" s="88" t="s">
        <v>29</v>
      </c>
      <c r="O54" s="89">
        <f t="shared" ref="O54" si="47">O45</f>
        <v>0</v>
      </c>
      <c r="P54" s="88" t="s">
        <v>29</v>
      </c>
      <c r="Q54" s="89">
        <f>Q45</f>
        <v>0</v>
      </c>
      <c r="R54" s="88" t="s">
        <v>29</v>
      </c>
      <c r="S54" s="89">
        <f>S45</f>
        <v>0</v>
      </c>
      <c r="T54" s="88" t="s">
        <v>29</v>
      </c>
      <c r="U54" s="89">
        <f>U45</f>
        <v>0</v>
      </c>
      <c r="V54" s="88" t="s">
        <v>29</v>
      </c>
      <c r="W54" s="89">
        <f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44"/>
        <v>0</v>
      </c>
      <c r="AB54" s="88">
        <f t="shared" si="45"/>
        <v>0</v>
      </c>
    </row>
    <row r="55" spans="1:28" x14ac:dyDescent="0.25">
      <c r="A55" s="49" t="s">
        <v>134</v>
      </c>
      <c r="B55" s="52" t="s">
        <v>135</v>
      </c>
      <c r="C55" s="89">
        <f t="shared" si="40"/>
        <v>0</v>
      </c>
      <c r="D55" s="89">
        <f t="shared" si="40"/>
        <v>0</v>
      </c>
      <c r="E55" s="89">
        <f t="shared" si="40"/>
        <v>0</v>
      </c>
      <c r="F55" s="89">
        <f t="shared" si="40"/>
        <v>0</v>
      </c>
      <c r="G55" s="89">
        <f t="shared" ref="G55" si="48">G46</f>
        <v>0</v>
      </c>
      <c r="H55" s="88" t="s">
        <v>29</v>
      </c>
      <c r="I55" s="89">
        <f>I46</f>
        <v>0</v>
      </c>
      <c r="J55" s="88" t="s">
        <v>29</v>
      </c>
      <c r="K55" s="89">
        <f t="shared" si="42"/>
        <v>0</v>
      </c>
      <c r="L55" s="88" t="s">
        <v>29</v>
      </c>
      <c r="M55" s="89">
        <f>M46</f>
        <v>0</v>
      </c>
      <c r="N55" s="88" t="s">
        <v>29</v>
      </c>
      <c r="O55" s="89">
        <f t="shared" ref="O55" si="49">O46</f>
        <v>0</v>
      </c>
      <c r="P55" s="88" t="s">
        <v>29</v>
      </c>
      <c r="Q55" s="89">
        <f>Q46</f>
        <v>0</v>
      </c>
      <c r="R55" s="88" t="s">
        <v>29</v>
      </c>
      <c r="S55" s="89">
        <f>S46</f>
        <v>0</v>
      </c>
      <c r="T55" s="88" t="s">
        <v>29</v>
      </c>
      <c r="U55" s="89">
        <f>U46</f>
        <v>0</v>
      </c>
      <c r="V55" s="88" t="s">
        <v>29</v>
      </c>
      <c r="W55" s="89">
        <f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44"/>
        <v>0</v>
      </c>
      <c r="AB55" s="88">
        <f t="shared" si="45"/>
        <v>0</v>
      </c>
    </row>
    <row r="56" spans="1:28" x14ac:dyDescent="0.25">
      <c r="A56" s="49" t="s">
        <v>136</v>
      </c>
      <c r="B56" s="52" t="s">
        <v>137</v>
      </c>
      <c r="C56" s="89">
        <f>C41</f>
        <v>0.25</v>
      </c>
      <c r="D56" s="89">
        <f t="shared" ref="D56:E56" si="50">D47+D48+D49</f>
        <v>0</v>
      </c>
      <c r="E56" s="89">
        <f t="shared" si="50"/>
        <v>0</v>
      </c>
      <c r="F56" s="89">
        <f>C56</f>
        <v>0.25</v>
      </c>
      <c r="G56" s="89">
        <f t="shared" ref="G56" si="51">G47+G48+G49</f>
        <v>0</v>
      </c>
      <c r="H56" s="88" t="s">
        <v>29</v>
      </c>
      <c r="I56" s="89">
        <f>I47+I48+I49</f>
        <v>0</v>
      </c>
      <c r="J56" s="88" t="s">
        <v>29</v>
      </c>
      <c r="K56" s="89">
        <f t="shared" ref="K56" si="52">K47+K48+K49</f>
        <v>0</v>
      </c>
      <c r="L56" s="88" t="s">
        <v>29</v>
      </c>
      <c r="M56" s="89">
        <f>M47+M48+M49</f>
        <v>0</v>
      </c>
      <c r="N56" s="88" t="s">
        <v>29</v>
      </c>
      <c r="O56" s="89">
        <f>O41</f>
        <v>0.25</v>
      </c>
      <c r="P56" s="88" t="s">
        <v>29</v>
      </c>
      <c r="Q56" s="89">
        <f>Q47+Q48+Q49</f>
        <v>0</v>
      </c>
      <c r="R56" s="88" t="s">
        <v>29</v>
      </c>
      <c r="S56" s="89">
        <f>S47+S48+S49</f>
        <v>0</v>
      </c>
      <c r="T56" s="88" t="s">
        <v>29</v>
      </c>
      <c r="U56" s="89">
        <f>U47+U48+U49</f>
        <v>0</v>
      </c>
      <c r="V56" s="88" t="s">
        <v>29</v>
      </c>
      <c r="W56" s="89">
        <f>W47+W48+W49</f>
        <v>0</v>
      </c>
      <c r="X56" s="88" t="s">
        <v>29</v>
      </c>
      <c r="Y56" s="89">
        <f>Y47+Y48+Y49</f>
        <v>0</v>
      </c>
      <c r="Z56" s="88" t="s">
        <v>29</v>
      </c>
      <c r="AA56" s="88">
        <f t="shared" si="44"/>
        <v>0.25</v>
      </c>
      <c r="AB56" s="88">
        <f t="shared" si="45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F57" si="53">E50</f>
        <v>0</v>
      </c>
      <c r="F57" s="89">
        <f t="shared" si="53"/>
        <v>0</v>
      </c>
      <c r="G57" s="89">
        <f t="shared" ref="G57" si="54">G50</f>
        <v>0</v>
      </c>
      <c r="H57" s="88" t="s">
        <v>29</v>
      </c>
      <c r="I57" s="89">
        <f>I50</f>
        <v>0</v>
      </c>
      <c r="J57" s="88" t="s">
        <v>29</v>
      </c>
      <c r="K57" s="89">
        <f t="shared" ref="K57" si="55">K50</f>
        <v>0</v>
      </c>
      <c r="L57" s="88" t="s">
        <v>29</v>
      </c>
      <c r="M57" s="89">
        <f>M50</f>
        <v>0</v>
      </c>
      <c r="N57" s="88" t="s">
        <v>29</v>
      </c>
      <c r="O57" s="89">
        <v>0</v>
      </c>
      <c r="P57" s="88" t="s">
        <v>29</v>
      </c>
      <c r="Q57" s="89">
        <f>Q50</f>
        <v>0</v>
      </c>
      <c r="R57" s="88" t="s">
        <v>29</v>
      </c>
      <c r="S57" s="89">
        <f>S50</f>
        <v>0</v>
      </c>
      <c r="T57" s="88" t="s">
        <v>29</v>
      </c>
      <c r="U57" s="89">
        <f>U50</f>
        <v>0</v>
      </c>
      <c r="V57" s="88" t="s">
        <v>29</v>
      </c>
      <c r="W57" s="89">
        <f>W50</f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45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48" t="s">
        <v>29</v>
      </c>
      <c r="L58" s="48" t="s">
        <v>29</v>
      </c>
      <c r="M58" s="48" t="s">
        <v>29</v>
      </c>
      <c r="N58" s="48" t="s">
        <v>29</v>
      </c>
      <c r="O58" s="91" t="s">
        <v>29</v>
      </c>
      <c r="P58" s="48" t="s">
        <v>29</v>
      </c>
      <c r="Q58" s="48" t="s">
        <v>29</v>
      </c>
      <c r="R58" s="48" t="s">
        <v>29</v>
      </c>
      <c r="S58" s="48" t="s">
        <v>29</v>
      </c>
      <c r="T58" s="48" t="s">
        <v>29</v>
      </c>
      <c r="U58" s="48" t="s">
        <v>29</v>
      </c>
      <c r="V58" s="48" t="s">
        <v>29</v>
      </c>
      <c r="W58" s="48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W59" si="56">D60+D61+D62+D63+D64</f>
        <v>0</v>
      </c>
      <c r="E59" s="48">
        <f t="shared" si="56"/>
        <v>0</v>
      </c>
      <c r="F59" s="48">
        <f t="shared" si="56"/>
        <v>0</v>
      </c>
      <c r="G59" s="48">
        <f t="shared" ref="G59" si="57">G60+G61+G62+G63+G64</f>
        <v>0</v>
      </c>
      <c r="H59" s="48" t="s">
        <v>29</v>
      </c>
      <c r="I59" s="48">
        <f t="shared" ref="I59" si="58">I60+I61+I62+I63+I64</f>
        <v>0</v>
      </c>
      <c r="J59" s="48" t="s">
        <v>29</v>
      </c>
      <c r="K59" s="48">
        <f t="shared" ref="K59" si="59">K60+K61+K62+K63+K64</f>
        <v>0</v>
      </c>
      <c r="L59" s="48" t="s">
        <v>29</v>
      </c>
      <c r="M59" s="48">
        <f t="shared" si="56"/>
        <v>0</v>
      </c>
      <c r="N59" s="48" t="s">
        <v>29</v>
      </c>
      <c r="O59" s="48">
        <f>O60+O61+O62+O63+O64</f>
        <v>0</v>
      </c>
      <c r="P59" s="48" t="s">
        <v>29</v>
      </c>
      <c r="Q59" s="48">
        <f t="shared" si="56"/>
        <v>0</v>
      </c>
      <c r="R59" s="48" t="s">
        <v>29</v>
      </c>
      <c r="S59" s="48">
        <f t="shared" si="56"/>
        <v>0</v>
      </c>
      <c r="T59" s="48" t="s">
        <v>29</v>
      </c>
      <c r="U59" s="48">
        <f t="shared" si="56"/>
        <v>0</v>
      </c>
      <c r="V59" s="48" t="s">
        <v>29</v>
      </c>
      <c r="W59" s="48">
        <f t="shared" si="56"/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45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60">G60+K60+O60+S60+W60</f>
        <v>0</v>
      </c>
      <c r="AB60" s="88">
        <f t="shared" si="45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60"/>
        <v>0</v>
      </c>
      <c r="AB61" s="88">
        <f t="shared" si="45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60"/>
        <v>0</v>
      </c>
      <c r="AB62" s="88">
        <f t="shared" si="45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60"/>
        <v>0</v>
      </c>
      <c r="AB63" s="88">
        <f t="shared" si="45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60"/>
        <v>0</v>
      </c>
      <c r="AB64" s="88">
        <f t="shared" si="45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62"/>
      <c r="C66" s="162"/>
      <c r="D66" s="162"/>
      <c r="E66" s="162"/>
      <c r="F66" s="162"/>
      <c r="G66" s="162"/>
      <c r="H66" s="162"/>
      <c r="I66" s="162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M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63"/>
      <c r="C68" s="163"/>
      <c r="D68" s="163"/>
      <c r="E68" s="163"/>
      <c r="F68" s="163"/>
      <c r="G68" s="163"/>
      <c r="H68" s="163"/>
      <c r="I68" s="163"/>
      <c r="J68" s="59"/>
      <c r="K68" s="59"/>
      <c r="L68" s="42"/>
      <c r="M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M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62"/>
      <c r="C70" s="162"/>
      <c r="D70" s="162"/>
      <c r="E70" s="162"/>
      <c r="F70" s="162"/>
      <c r="G70" s="162"/>
      <c r="H70" s="162"/>
      <c r="I70" s="162"/>
      <c r="J70" s="57"/>
      <c r="K70" s="57"/>
      <c r="L70" s="42"/>
      <c r="M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M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62"/>
      <c r="C72" s="162"/>
      <c r="D72" s="162"/>
      <c r="E72" s="162"/>
      <c r="F72" s="162"/>
      <c r="G72" s="162"/>
      <c r="H72" s="162"/>
      <c r="I72" s="162"/>
      <c r="J72" s="57"/>
      <c r="K72" s="57"/>
      <c r="L72" s="42"/>
      <c r="M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63"/>
      <c r="C73" s="163"/>
      <c r="D73" s="163"/>
      <c r="E73" s="163"/>
      <c r="F73" s="163"/>
      <c r="G73" s="163"/>
      <c r="H73" s="163"/>
      <c r="I73" s="163"/>
      <c r="J73" s="59"/>
      <c r="K73" s="59"/>
      <c r="L73" s="42"/>
      <c r="M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62"/>
      <c r="C74" s="162"/>
      <c r="D74" s="162"/>
      <c r="E74" s="162"/>
      <c r="F74" s="162"/>
      <c r="G74" s="162"/>
      <c r="H74" s="162"/>
      <c r="I74" s="162"/>
      <c r="J74" s="57"/>
      <c r="K74" s="57"/>
      <c r="L74" s="42"/>
      <c r="M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60"/>
      <c r="C75" s="160"/>
      <c r="D75" s="160"/>
      <c r="E75" s="160"/>
      <c r="F75" s="160"/>
      <c r="G75" s="160"/>
      <c r="H75" s="160"/>
      <c r="I75" s="160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M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61"/>
      <c r="C77" s="161"/>
      <c r="D77" s="161"/>
      <c r="E77" s="161"/>
      <c r="F77" s="161"/>
      <c r="G77" s="161"/>
      <c r="H77" s="161"/>
      <c r="I77" s="161"/>
      <c r="J77" s="64"/>
      <c r="K77" s="64"/>
      <c r="L77" s="42"/>
      <c r="M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M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M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="43" customFormat="1" x14ac:dyDescent="0.25"/>
    <row r="82" s="43" customFormat="1" x14ac:dyDescent="0.25"/>
    <row r="83" s="43" customFormat="1" x14ac:dyDescent="0.25"/>
    <row r="84" s="43" customFormat="1" x14ac:dyDescent="0.25"/>
    <row r="85" s="43" customFormat="1" x14ac:dyDescent="0.25"/>
    <row r="86" s="43" customFormat="1" x14ac:dyDescent="0.25"/>
    <row r="87" s="43" customFormat="1" x14ac:dyDescent="0.25"/>
    <row r="88" s="43" customFormat="1" x14ac:dyDescent="0.25"/>
    <row r="89" s="43" customFormat="1" x14ac:dyDescent="0.25"/>
    <row r="90" s="43" customFormat="1" x14ac:dyDescent="0.25"/>
    <row r="91" s="43" customFormat="1" x14ac:dyDescent="0.25"/>
    <row r="92" s="43" customFormat="1" x14ac:dyDescent="0.25"/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14:Y14"/>
    <mergeCell ref="A4:U4"/>
    <mergeCell ref="A12:U12"/>
    <mergeCell ref="A9:U9"/>
    <mergeCell ref="A11:U11"/>
    <mergeCell ref="A8:U8"/>
    <mergeCell ref="A6:U6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2025-05-26T08:35:24Z</dcterms:modified>
</cp:coreProperties>
</file>