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EE618A39-4251-487B-9034-6D1B92637F5C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9" l="1"/>
  <c r="S59" i="9"/>
  <c r="S56" i="9"/>
  <c r="S49" i="9"/>
  <c r="S48" i="9"/>
  <c r="S46" i="9"/>
  <c r="S55" i="9" s="1"/>
  <c r="S45" i="9"/>
  <c r="S54" i="9" s="1"/>
  <c r="S44" i="9"/>
  <c r="S53" i="9" s="1"/>
  <c r="S43" i="9"/>
  <c r="S35" i="9"/>
  <c r="S30" i="9"/>
  <c r="S27" i="9" s="1"/>
  <c r="S24" i="9" s="1"/>
  <c r="C49" i="9"/>
  <c r="O59" i="9"/>
  <c r="O50" i="9"/>
  <c r="O57" i="9" s="1"/>
  <c r="O49" i="9"/>
  <c r="O48" i="9"/>
  <c r="O47" i="9"/>
  <c r="O56" i="9" s="1"/>
  <c r="O46" i="9"/>
  <c r="O55" i="9" s="1"/>
  <c r="O45" i="9"/>
  <c r="O54" i="9" s="1"/>
  <c r="O44" i="9"/>
  <c r="O43" i="9" s="1"/>
  <c r="O35" i="9"/>
  <c r="O30" i="9"/>
  <c r="O52" i="9" s="1"/>
  <c r="O24" i="9"/>
  <c r="S52" i="9" l="1"/>
  <c r="O53" i="9"/>
  <c r="K59" i="9"/>
  <c r="K57" i="9"/>
  <c r="K55" i="9"/>
  <c r="K53" i="9"/>
  <c r="K49" i="9"/>
  <c r="K48" i="9"/>
  <c r="K47" i="9"/>
  <c r="K56" i="9" s="1"/>
  <c r="K46" i="9"/>
  <c r="K45" i="9"/>
  <c r="K54" i="9" s="1"/>
  <c r="K44" i="9"/>
  <c r="K43" i="9"/>
  <c r="K35" i="9"/>
  <c r="K30" i="9"/>
  <c r="K52" i="9" s="1"/>
  <c r="K24" i="9"/>
  <c r="G59" i="9" l="1"/>
  <c r="G57" i="9"/>
  <c r="G55" i="9"/>
  <c r="G53" i="9"/>
  <c r="G49" i="9"/>
  <c r="G48" i="9"/>
  <c r="G47" i="9"/>
  <c r="G56" i="9" s="1"/>
  <c r="G46" i="9"/>
  <c r="G45" i="9"/>
  <c r="G54" i="9" s="1"/>
  <c r="G44" i="9"/>
  <c r="G43" i="9"/>
  <c r="G35" i="9"/>
  <c r="G30" i="9"/>
  <c r="G52" i="9" s="1"/>
  <c r="G24" i="9"/>
  <c r="F31" i="9" l="1"/>
  <c r="F33" i="9"/>
  <c r="C56" i="9"/>
  <c r="F56" i="9" s="1"/>
  <c r="C43" i="9"/>
  <c r="C22" i="6"/>
  <c r="F49" i="9" l="1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Q59" i="9"/>
  <c r="M59" i="9"/>
  <c r="I59" i="9"/>
  <c r="AB59" i="9" s="1"/>
  <c r="AA59" i="9"/>
  <c r="F59" i="9"/>
  <c r="E59" i="9"/>
  <c r="D59" i="9"/>
  <c r="C59" i="9"/>
  <c r="W57" i="9"/>
  <c r="U57" i="9"/>
  <c r="F57" i="9"/>
  <c r="E57" i="9"/>
  <c r="Y50" i="9"/>
  <c r="Y57" i="9" s="1"/>
  <c r="Q50" i="9"/>
  <c r="Q57" i="9" s="1"/>
  <c r="M50" i="9"/>
  <c r="M57" i="9" s="1"/>
  <c r="I50" i="9"/>
  <c r="I57" i="9" s="1"/>
  <c r="AB57" i="9" s="1"/>
  <c r="AA57" i="9"/>
  <c r="Y49" i="9"/>
  <c r="W49" i="9"/>
  <c r="U49" i="9"/>
  <c r="Q49" i="9"/>
  <c r="M49" i="9"/>
  <c r="I49" i="9"/>
  <c r="AB49" i="9" s="1"/>
  <c r="AA49" i="9"/>
  <c r="E49" i="9"/>
  <c r="D49" i="9"/>
  <c r="Y48" i="9"/>
  <c r="W48" i="9"/>
  <c r="U48" i="9"/>
  <c r="Q48" i="9"/>
  <c r="M48" i="9"/>
  <c r="I48" i="9"/>
  <c r="AB48" i="9" s="1"/>
  <c r="AA48" i="9"/>
  <c r="F48" i="9"/>
  <c r="E48" i="9"/>
  <c r="D48" i="9"/>
  <c r="C48" i="9"/>
  <c r="Y47" i="9"/>
  <c r="Y56" i="9" s="1"/>
  <c r="W47" i="9"/>
  <c r="W56" i="9" s="1"/>
  <c r="U47" i="9"/>
  <c r="U56" i="9" s="1"/>
  <c r="Q47" i="9"/>
  <c r="Q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W46" i="9"/>
  <c r="W55" i="9" s="1"/>
  <c r="U46" i="9"/>
  <c r="U55" i="9" s="1"/>
  <c r="Q46" i="9"/>
  <c r="Q55" i="9" s="1"/>
  <c r="M46" i="9"/>
  <c r="M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Q45" i="9"/>
  <c r="Q54" i="9" s="1"/>
  <c r="M45" i="9"/>
  <c r="M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Q44" i="9"/>
  <c r="Q53" i="9" s="1"/>
  <c r="M44" i="9"/>
  <c r="M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Q43" i="9"/>
  <c r="M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Q35" i="9"/>
  <c r="M35" i="9"/>
  <c r="I35" i="9"/>
  <c r="AB35" i="9" s="1"/>
  <c r="AA35" i="9"/>
  <c r="F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Q30" i="9"/>
  <c r="Q52" i="9" s="1"/>
  <c r="M30" i="9"/>
  <c r="M52" i="9" s="1"/>
  <c r="I30" i="9"/>
  <c r="AB30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Q24" i="9"/>
  <c r="M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  <c r="F32" i="9" l="1"/>
  <c r="F30" i="9" s="1"/>
  <c r="C30" i="9"/>
  <c r="C27" i="9" s="1"/>
  <c r="F27" i="9" l="1"/>
  <c r="F24" i="9" s="1"/>
  <c r="C24" i="9"/>
  <c r="F52" i="9"/>
</calcChain>
</file>

<file path=xl/sharedStrings.xml><?xml version="1.0" encoding="utf-8"?>
<sst xmlns="http://schemas.openxmlformats.org/spreadsheetml/2006/main" count="901" uniqueCount="270">
  <si>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</si>
  <si>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</si>
  <si>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</si>
  <si>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</si>
  <si>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</si>
  <si>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</si>
  <si>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</si>
  <si>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</si>
  <si>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</si>
  <si>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</si>
  <si>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</si>
  <si>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</si>
  <si>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</si>
  <si>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</si>
  <si>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</si>
  <si>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</si>
  <si>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</si>
  <si>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</si>
  <si>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</si>
  <si>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</si>
  <si>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</si>
  <si>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</si>
  <si>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</si>
  <si>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</si>
  <si>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</si>
  <si>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</si>
  <si>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</si>
  <si>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</si>
  <si>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</si>
  <si>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</si>
  <si>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</si>
  <si>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</si>
  <si>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</si>
  <si>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</si>
  <si>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</si>
  <si>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</si>
  <si>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</si>
  <si>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</si>
  <si>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</si>
  <si>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</si>
  <si>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</si>
  <si>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</si>
  <si>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</si>
  <si>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</si>
  <si>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</si>
  <si>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</si>
  <si>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</si>
  <si>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</si>
  <si>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</si>
  <si>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</si>
  <si>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</si>
  <si>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</si>
  <si>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</si>
  <si>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</si>
  <si>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</si>
  <si>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</si>
  <si>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</si>
  <si>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</si>
  <si>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</si>
  <si>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</si>
  <si>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</si>
  <si>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</si>
  <si>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</si>
  <si>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</si>
  <si>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</si>
  <si>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</si>
  <si>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</si>
  <si>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</si>
  <si>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</si>
  <si>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</si>
  <si>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</si>
  <si>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</si>
  <si>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</si>
  <si>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</si>
  <si>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</si>
  <si>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</si>
  <si>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</si>
  <si>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</si>
  <si>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</si>
  <si>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</si>
  <si>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</si>
  <si>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</si>
  <si>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</si>
  <si>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</si>
  <si>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</si>
  <si>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</si>
  <si>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</si>
  <si>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</si>
  <si>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</si>
  <si>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</si>
  <si>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</si>
  <si>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</si>
  <si>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</si>
  <si>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</si>
  <si>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</si>
  <si>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</si>
  <si>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</si>
  <si>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</si>
  <si>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</si>
  <si>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</si>
  <si>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</si>
  <si>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</si>
  <si>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</si>
  <si>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</si>
  <si>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</si>
  <si>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</si>
  <si>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</si>
  <si>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</si>
  <si>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</si>
  <si>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</si>
  <si>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</si>
  <si>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</si>
  <si>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</si>
  <si>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</si>
  <si>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</si>
  <si>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</si>
  <si>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</si>
  <si>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</si>
  <si>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</si>
  <si>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</si>
  <si>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</si>
  <si>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</si>
  <si>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</si>
  <si>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</si>
  <si>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</si>
  <si>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</si>
  <si>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</si>
  <si>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</si>
  <si>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</si>
  <si>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</si>
  <si>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</si>
  <si>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</si>
  <si>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</si>
  <si>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</si>
  <si>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</si>
  <si>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</si>
  <si>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</si>
  <si>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</si>
  <si>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</si>
  <si>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</si>
  <si>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</si>
  <si>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</si>
  <si>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</si>
  <si>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</si>
  <si>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</si>
  <si>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</si>
  <si>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</si>
  <si>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</si>
  <si>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</si>
  <si>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</si>
  <si>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</si>
  <si>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</si>
  <si>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</si>
  <si>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</si>
  <si>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</si>
  <si>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</si>
  <si>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</si>
  <si>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</si>
  <si>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</si>
  <si>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</si>
  <si>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</si>
  <si>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</si>
  <si>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</si>
  <si>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</si>
  <si>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</si>
  <si>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</si>
  <si>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</si>
  <si>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</si>
  <si>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</si>
  <si>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</si>
  <si>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</si>
  <si>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</si>
  <si>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</si>
  <si>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</si>
  <si>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</si>
  <si>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</si>
  <si>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</si>
  <si>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</si>
  <si>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</si>
  <si>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</si>
  <si>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</si>
  <si>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</si>
  <si>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</si>
  <si>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</si>
  <si>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</si>
  <si>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</si>
  <si>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</si>
  <si>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</si>
  <si>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</si>
  <si>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</si>
  <si>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</si>
  <si>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</si>
  <si>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</si>
  <si>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</si>
  <si>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</si>
  <si>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</si>
  <si>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</si>
  <si>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</si>
  <si>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</si>
  <si>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</si>
  <si>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</si>
  <si>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</si>
  <si>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</si>
  <si>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</si>
  <si>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</si>
  <si>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</si>
  <si>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</si>
  <si>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</si>
  <si>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</si>
  <si>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</si>
  <si>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</si>
  <si>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</si>
  <si>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</si>
  <si>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</si>
  <si>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</si>
  <si>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</si>
  <si>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</si>
  <si>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</si>
  <si>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</si>
  <si>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</si>
  <si>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</si>
  <si>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</si>
  <si>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</si>
  <si>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</si>
  <si>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</si>
  <si>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</si>
  <si>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</si>
  <si>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</si>
  <si>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</si>
  <si>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</si>
  <si>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</si>
  <si>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</si>
  <si>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</si>
  <si>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</si>
  <si>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</si>
  <si>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</si>
  <si>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</si>
  <si>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</si>
  <si>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</si>
  <si>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</si>
  <si>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</si>
  <si>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</si>
  <si>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</si>
  <si>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</si>
  <si>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</si>
  <si>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</si>
  <si>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</si>
  <si>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</si>
  <si>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</si>
  <si>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</si>
  <si>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</si>
  <si>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</si>
  <si>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</si>
  <si>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</si>
  <si>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</si>
  <si>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3х120</t>
  </si>
  <si>
    <t>подземный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</si>
  <si>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</si>
  <si>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</si>
  <si>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</si>
  <si>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</si>
  <si>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</si>
  <si>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</si>
  <si>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</si>
  <si>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0,25 км</t>
  </si>
  <si>
    <t>2029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</si>
  <si>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</si>
  <si>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</si>
  <si>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РП3-ТП95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</si>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</sst>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3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8" t="s">
        <v>253</v>
      </c>
      <c r="B5" s="128"/>
      <c r="C5" s="128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3" t="s">
        <v>267</v>
      </c>
      <c r="B12" s="133"/>
      <c r="C12" s="133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0" t="s">
        <v>266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0" t="s">
        <v>59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5"/>
      <c r="B24" s="126"/>
      <c r="C24" s="12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5"/>
      <c r="B39" s="126"/>
      <c r="C39" s="12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5" t="s">
        <v>264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5"/>
      <c r="B47" s="126"/>
      <c r="C47" s="12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4">
        <f>'6.2. Паспорт фин осв ввод'!AA24</f>
        <v>3.6179123999999998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4">
        <f>'6.2. Паспорт фин осв ввод'!AA30</f>
        <v>3.0149270000000001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E12" sqref="E12:X12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8" t="s">
        <v>254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1" t="s">
        <v>66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s="9" customFormat="1" ht="18.75" customHeight="1" x14ac:dyDescent="0.2">
      <c r="E10" s="129" t="s">
        <v>3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1" t="s">
        <v>267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"/>
    </row>
    <row r="13" spans="1:27" s="9" customFormat="1" ht="18.75" customHeight="1" x14ac:dyDescent="0.2">
      <c r="E13" s="129" t="s">
        <v>2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1" t="s">
        <v>266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</row>
    <row r="16" spans="1:27" s="2" customFormat="1" ht="15" customHeight="1" x14ac:dyDescent="0.2">
      <c r="E16" s="129" t="s">
        <v>1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173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67" customFormat="1" ht="21" customHeight="1" x14ac:dyDescent="0.25"/>
    <row r="21" spans="1:27" ht="15.75" customHeight="1" x14ac:dyDescent="0.25">
      <c r="A21" s="134" t="s">
        <v>0</v>
      </c>
      <c r="B21" s="137" t="s">
        <v>172</v>
      </c>
      <c r="C21" s="138"/>
      <c r="D21" s="137" t="s">
        <v>171</v>
      </c>
      <c r="E21" s="138"/>
      <c r="F21" s="141" t="s">
        <v>170</v>
      </c>
      <c r="G21" s="142"/>
      <c r="H21" s="142"/>
      <c r="I21" s="143"/>
      <c r="J21" s="134" t="s">
        <v>169</v>
      </c>
      <c r="K21" s="137" t="s">
        <v>168</v>
      </c>
      <c r="L21" s="138"/>
      <c r="M21" s="137" t="s">
        <v>167</v>
      </c>
      <c r="N21" s="138"/>
      <c r="O21" s="137" t="s">
        <v>166</v>
      </c>
      <c r="P21" s="138"/>
      <c r="Q21" s="137" t="s">
        <v>165</v>
      </c>
      <c r="R21" s="138"/>
      <c r="S21" s="134" t="s">
        <v>164</v>
      </c>
      <c r="T21" s="134" t="s">
        <v>163</v>
      </c>
      <c r="U21" s="134" t="s">
        <v>162</v>
      </c>
      <c r="V21" s="137" t="s">
        <v>161</v>
      </c>
      <c r="W21" s="138"/>
      <c r="X21" s="141" t="s">
        <v>150</v>
      </c>
      <c r="Y21" s="142"/>
      <c r="Z21" s="141" t="s">
        <v>151</v>
      </c>
      <c r="AA21" s="142"/>
    </row>
    <row r="22" spans="1:27" ht="216" customHeight="1" x14ac:dyDescent="0.25">
      <c r="A22" s="135"/>
      <c r="B22" s="139"/>
      <c r="C22" s="140"/>
      <c r="D22" s="139"/>
      <c r="E22" s="140"/>
      <c r="F22" s="141" t="s">
        <v>160</v>
      </c>
      <c r="G22" s="143"/>
      <c r="H22" s="141" t="s">
        <v>159</v>
      </c>
      <c r="I22" s="143"/>
      <c r="J22" s="136"/>
      <c r="K22" s="139"/>
      <c r="L22" s="140"/>
      <c r="M22" s="139"/>
      <c r="N22" s="140"/>
      <c r="O22" s="139"/>
      <c r="P22" s="140"/>
      <c r="Q22" s="139"/>
      <c r="R22" s="140"/>
      <c r="S22" s="136"/>
      <c r="T22" s="136"/>
      <c r="U22" s="136"/>
      <c r="V22" s="139"/>
      <c r="W22" s="140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6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100" t="s">
        <v>268</v>
      </c>
      <c r="C25" s="100" t="s">
        <v>268</v>
      </c>
      <c r="D25" s="100" t="s">
        <v>268</v>
      </c>
      <c r="E25" s="100" t="s">
        <v>268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2" t="s">
        <v>269</v>
      </c>
      <c r="K25" s="82" t="s">
        <v>16</v>
      </c>
      <c r="L25" s="84" t="s">
        <v>16</v>
      </c>
      <c r="M25" s="84" t="s">
        <v>255</v>
      </c>
      <c r="N25" s="93" t="s">
        <v>255</v>
      </c>
      <c r="O25" s="81" t="s">
        <v>180</v>
      </c>
      <c r="P25" s="81" t="s">
        <v>180</v>
      </c>
      <c r="Q25" s="81">
        <v>0.25</v>
      </c>
      <c r="R25" s="83">
        <v>0.25</v>
      </c>
      <c r="S25" s="82" t="s">
        <v>265</v>
      </c>
      <c r="T25" s="82" t="s">
        <v>179</v>
      </c>
      <c r="U25" s="82" t="s">
        <v>179</v>
      </c>
      <c r="V25" s="123" t="s">
        <v>256</v>
      </c>
      <c r="W25" s="81" t="s">
        <v>256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2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8" t="s">
        <v>253</v>
      </c>
      <c r="B5" s="128"/>
      <c r="C5" s="12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3" t="s">
        <v>267</v>
      </c>
      <c r="B12" s="133"/>
      <c r="C12" s="133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0" t="s">
        <v>266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5"/>
      <c r="B17" s="145"/>
      <c r="C17" s="14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0" t="s">
        <v>51</v>
      </c>
      <c r="B18" s="130"/>
      <c r="C18" s="1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>
        <v>3.6179999999999999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2029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9" workbookViewId="0">
      <selection activeCell="A12" sqref="A12:L12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8" t="s">
        <v>253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x14ac:dyDescent="0.25">
      <c r="A9" s="157" t="s">
        <v>183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 x14ac:dyDescent="0.25">
      <c r="A10" s="129" t="s">
        <v>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customHeight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x14ac:dyDescent="0.25">
      <c r="A12" s="157" t="s">
        <v>267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</row>
    <row r="13" spans="1:44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</row>
    <row r="15" spans="1:44" ht="18.75" customHeight="1" x14ac:dyDescent="0.25">
      <c r="A15" s="159" t="s">
        <v>266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 x14ac:dyDescent="0.25">
      <c r="A16" s="129" t="s">
        <v>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56" t="s">
        <v>184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</row>
    <row r="20" spans="1:12" x14ac:dyDescent="0.25">
      <c r="A20" s="101"/>
      <c r="B20" s="101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0" t="s">
        <v>185</v>
      </c>
      <c r="B21" s="150" t="s">
        <v>186</v>
      </c>
      <c r="C21" s="151" t="s">
        <v>187</v>
      </c>
      <c r="D21" s="151"/>
      <c r="E21" s="151"/>
      <c r="F21" s="151"/>
      <c r="G21" s="151"/>
      <c r="H21" s="151"/>
      <c r="I21" s="152" t="s">
        <v>188</v>
      </c>
      <c r="J21" s="153" t="s">
        <v>189</v>
      </c>
      <c r="K21" s="150" t="s">
        <v>190</v>
      </c>
      <c r="L21" s="146" t="s">
        <v>191</v>
      </c>
    </row>
    <row r="22" spans="1:12" ht="58.5" customHeight="1" x14ac:dyDescent="0.25">
      <c r="A22" s="150"/>
      <c r="B22" s="150"/>
      <c r="C22" s="147" t="s">
        <v>78</v>
      </c>
      <c r="D22" s="147"/>
      <c r="E22" s="106"/>
      <c r="F22" s="107"/>
      <c r="G22" s="148" t="s">
        <v>192</v>
      </c>
      <c r="H22" s="149"/>
      <c r="I22" s="152"/>
      <c r="J22" s="154"/>
      <c r="K22" s="150"/>
      <c r="L22" s="146"/>
    </row>
    <row r="23" spans="1:12" ht="47.25" x14ac:dyDescent="0.25">
      <c r="A23" s="150"/>
      <c r="B23" s="150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2"/>
      <c r="J23" s="155"/>
      <c r="K23" s="150"/>
      <c r="L23" s="146"/>
    </row>
    <row r="24" spans="1:12" x14ac:dyDescent="0.25">
      <c r="A24" s="102">
        <v>1</v>
      </c>
      <c r="B24" s="102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46997</v>
      </c>
      <c r="D31" s="122">
        <v>47016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47102</v>
      </c>
      <c r="D32" s="122">
        <v>47117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47102</v>
      </c>
      <c r="D35" s="122">
        <v>47117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47133</v>
      </c>
      <c r="D37" s="122">
        <v>47223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47223</v>
      </c>
      <c r="D39" s="122">
        <v>47269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47270</v>
      </c>
      <c r="D41" s="122">
        <v>47376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47270</v>
      </c>
      <c r="D42" s="122">
        <v>47376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47270</v>
      </c>
      <c r="D43" s="122">
        <v>47376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47270</v>
      </c>
      <c r="D44" s="122">
        <v>47376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47376</v>
      </c>
      <c r="D47" s="122">
        <v>47381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47381</v>
      </c>
      <c r="D48" s="122">
        <v>47386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47381</v>
      </c>
      <c r="D49" s="122">
        <v>47386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47381</v>
      </c>
      <c r="D50" s="122">
        <v>47386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47386</v>
      </c>
      <c r="D53" s="122">
        <v>47391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J1" activeCellId="5" sqref="AB1:AB1048576 Y1:Z1048576 U1:V1048576 Q1:R1048576 M1:N1048576 I1:J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8" t="s">
        <v>253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3" t="s">
        <v>66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5" ht="18.75" customHeight="1" x14ac:dyDescent="0.25">
      <c r="A9" s="129" t="s">
        <v>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3" t="s">
        <v>267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5" x14ac:dyDescent="0.25">
      <c r="A12" s="129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0" t="s">
        <v>266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71"/>
      <c r="Y14" s="171"/>
    </row>
    <row r="15" spans="1:25" ht="15.75" customHeight="1" x14ac:dyDescent="0.25">
      <c r="A15" s="129" t="s">
        <v>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5" x14ac:dyDescent="0.25">
      <c r="A16" s="164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68" t="s">
        <v>72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5" t="s">
        <v>73</v>
      </c>
      <c r="B20" s="165" t="s">
        <v>74</v>
      </c>
      <c r="C20" s="150" t="s">
        <v>75</v>
      </c>
      <c r="D20" s="150"/>
      <c r="E20" s="167" t="s">
        <v>76</v>
      </c>
      <c r="F20" s="167"/>
      <c r="G20" s="169" t="s">
        <v>257</v>
      </c>
      <c r="H20" s="170"/>
      <c r="I20" s="170"/>
      <c r="J20" s="170"/>
      <c r="K20" s="169" t="s">
        <v>258</v>
      </c>
      <c r="L20" s="170"/>
      <c r="M20" s="170"/>
      <c r="N20" s="170"/>
      <c r="O20" s="169" t="s">
        <v>259</v>
      </c>
      <c r="P20" s="170"/>
      <c r="Q20" s="170"/>
      <c r="R20" s="170"/>
      <c r="S20" s="169" t="s">
        <v>260</v>
      </c>
      <c r="T20" s="170"/>
      <c r="U20" s="170"/>
      <c r="V20" s="170"/>
      <c r="W20" s="169" t="s">
        <v>261</v>
      </c>
      <c r="X20" s="170"/>
      <c r="Y20" s="170"/>
      <c r="Z20" s="170"/>
      <c r="AA20" s="172" t="s">
        <v>77</v>
      </c>
      <c r="AB20" s="173"/>
      <c r="AC20" s="44"/>
      <c r="AD20" s="44"/>
      <c r="AE20" s="44"/>
    </row>
    <row r="21" spans="1:31" ht="99.75" customHeight="1" x14ac:dyDescent="0.25">
      <c r="A21" s="166"/>
      <c r="B21" s="166"/>
      <c r="C21" s="150"/>
      <c r="D21" s="150"/>
      <c r="E21" s="167"/>
      <c r="F21" s="167"/>
      <c r="G21" s="150" t="s">
        <v>78</v>
      </c>
      <c r="H21" s="150"/>
      <c r="I21" s="150" t="s">
        <v>177</v>
      </c>
      <c r="J21" s="150"/>
      <c r="K21" s="150" t="s">
        <v>78</v>
      </c>
      <c r="L21" s="150"/>
      <c r="M21" s="150" t="s">
        <v>177</v>
      </c>
      <c r="N21" s="150"/>
      <c r="O21" s="150" t="s">
        <v>78</v>
      </c>
      <c r="P21" s="150"/>
      <c r="Q21" s="150" t="s">
        <v>177</v>
      </c>
      <c r="R21" s="150"/>
      <c r="S21" s="150" t="s">
        <v>78</v>
      </c>
      <c r="T21" s="150"/>
      <c r="U21" s="150" t="s">
        <v>177</v>
      </c>
      <c r="V21" s="150"/>
      <c r="W21" s="150" t="s">
        <v>78</v>
      </c>
      <c r="X21" s="150"/>
      <c r="Y21" s="150" t="s">
        <v>177</v>
      </c>
      <c r="Z21" s="150"/>
      <c r="AA21" s="174"/>
      <c r="AB21" s="175"/>
    </row>
    <row r="22" spans="1:31" ht="96.75" customHeight="1" x14ac:dyDescent="0.25">
      <c r="A22" s="147"/>
      <c r="B22" s="147"/>
      <c r="C22" s="97" t="s">
        <v>78</v>
      </c>
      <c r="D22" s="97" t="s">
        <v>79</v>
      </c>
      <c r="E22" s="97" t="s">
        <v>262</v>
      </c>
      <c r="F22" s="97" t="s">
        <v>263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7" t="s">
        <v>82</v>
      </c>
      <c r="AB22" s="97" t="s">
        <v>79</v>
      </c>
    </row>
    <row r="23" spans="1:31" ht="19.5" customHeight="1" x14ac:dyDescent="0.25">
      <c r="A23" s="96">
        <v>1</v>
      </c>
      <c r="B23" s="96">
        <v>2</v>
      </c>
      <c r="C23" s="96">
        <v>3</v>
      </c>
      <c r="D23" s="96">
        <v>4</v>
      </c>
      <c r="E23" s="96">
        <v>5</v>
      </c>
      <c r="F23" s="96">
        <v>6</v>
      </c>
      <c r="G23" s="96">
        <v>8</v>
      </c>
      <c r="H23" s="96">
        <v>9</v>
      </c>
      <c r="I23" s="96">
        <v>10</v>
      </c>
      <c r="J23" s="96">
        <v>11</v>
      </c>
      <c r="K23" s="96">
        <v>8</v>
      </c>
      <c r="L23" s="96">
        <v>9</v>
      </c>
      <c r="M23" s="96">
        <v>10</v>
      </c>
      <c r="N23" s="96">
        <v>11</v>
      </c>
      <c r="O23" s="96">
        <v>12</v>
      </c>
      <c r="P23" s="96">
        <v>13</v>
      </c>
      <c r="Q23" s="96">
        <v>14</v>
      </c>
      <c r="R23" s="96">
        <v>15</v>
      </c>
      <c r="S23" s="96">
        <v>16</v>
      </c>
      <c r="T23" s="96">
        <v>17</v>
      </c>
      <c r="U23" s="96">
        <v>18</v>
      </c>
      <c r="V23" s="96">
        <v>19</v>
      </c>
      <c r="W23" s="96">
        <v>20</v>
      </c>
      <c r="X23" s="96">
        <v>21</v>
      </c>
      <c r="Y23" s="96">
        <v>22</v>
      </c>
      <c r="Z23" s="96">
        <v>23</v>
      </c>
      <c r="AA23" s="96">
        <v>24</v>
      </c>
      <c r="AB23" s="96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3.6179123999999998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3.6179123999999998</v>
      </c>
      <c r="G24" s="48">
        <f t="shared" ref="G24" si="1">G25+G26+G27+G28+G29</f>
        <v>0</v>
      </c>
      <c r="H24" s="48" t="s">
        <v>29</v>
      </c>
      <c r="I24" s="48">
        <f t="shared" ref="I24" si="2">I25+I26+I27+I28+I29</f>
        <v>0</v>
      </c>
      <c r="J24" s="48" t="s">
        <v>29</v>
      </c>
      <c r="K24" s="48">
        <f t="shared" ref="K24" si="3">K25+K26+K27+K28+K29</f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ref="O24" si="4">O25+O26+O27+O28+O29</f>
        <v>0</v>
      </c>
      <c r="P24" s="48" t="s">
        <v>29</v>
      </c>
      <c r="Q24" s="48">
        <f t="shared" si="0"/>
        <v>0</v>
      </c>
      <c r="R24" s="48" t="s">
        <v>29</v>
      </c>
      <c r="S24" s="48">
        <f>S25+S26+S27+S28+S29</f>
        <v>3.6179123999999998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3.6179123999999998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5">G25+K25+O25+S25+W25</f>
        <v>0</v>
      </c>
      <c r="AB25" s="88">
        <f t="shared" ref="AB25:AB50" si="6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8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5"/>
        <v>0</v>
      </c>
      <c r="AB26" s="88">
        <f t="shared" si="6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3.6179123999999998</v>
      </c>
      <c r="D27" s="88">
        <v>0</v>
      </c>
      <c r="E27" s="88">
        <v>0</v>
      </c>
      <c r="F27" s="88">
        <f>C27</f>
        <v>3.6179123999999998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f>S30*1.2</f>
        <v>3.6179123999999998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5"/>
        <v>3.6179123999999998</v>
      </c>
      <c r="AB27" s="88">
        <f t="shared" si="6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5"/>
        <v>0</v>
      </c>
      <c r="AB28" s="88">
        <f t="shared" si="6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5"/>
        <v>0</v>
      </c>
      <c r="AB29" s="88">
        <f t="shared" si="6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3.0149270000000001</v>
      </c>
      <c r="D30" s="48">
        <f t="shared" ref="D30:Y30" si="7">D31+D32+D33+D34</f>
        <v>0</v>
      </c>
      <c r="E30" s="48">
        <f t="shared" si="7"/>
        <v>0</v>
      </c>
      <c r="F30" s="48">
        <f t="shared" si="7"/>
        <v>3.0149270000000001</v>
      </c>
      <c r="G30" s="48">
        <f t="shared" ref="G30" si="8">G31+G32+G33+G34</f>
        <v>0</v>
      </c>
      <c r="H30" s="48" t="s">
        <v>29</v>
      </c>
      <c r="I30" s="48">
        <f t="shared" ref="I30" si="9">I31+I32+I33+I34</f>
        <v>0</v>
      </c>
      <c r="J30" s="48" t="s">
        <v>29</v>
      </c>
      <c r="K30" s="48">
        <f t="shared" ref="K30" si="10">K31+K32+K33+K34</f>
        <v>0</v>
      </c>
      <c r="L30" s="48" t="s">
        <v>29</v>
      </c>
      <c r="M30" s="48">
        <f t="shared" si="7"/>
        <v>0</v>
      </c>
      <c r="N30" s="48" t="s">
        <v>29</v>
      </c>
      <c r="O30" s="48">
        <f t="shared" ref="O30" si="11">O31+O32+O33+O34</f>
        <v>0</v>
      </c>
      <c r="P30" s="48" t="s">
        <v>29</v>
      </c>
      <c r="Q30" s="48">
        <f t="shared" si="7"/>
        <v>0</v>
      </c>
      <c r="R30" s="48" t="s">
        <v>29</v>
      </c>
      <c r="S30" s="48">
        <f>S31+S32+S33+S34</f>
        <v>3.0149270000000001</v>
      </c>
      <c r="T30" s="48" t="s">
        <v>29</v>
      </c>
      <c r="U30" s="48">
        <f>U31+U32+U33+U34</f>
        <v>0</v>
      </c>
      <c r="V30" s="48" t="s">
        <v>29</v>
      </c>
      <c r="W30" s="48">
        <f t="shared" si="7"/>
        <v>0</v>
      </c>
      <c r="X30" s="48" t="s">
        <v>29</v>
      </c>
      <c r="Y30" s="48">
        <f t="shared" si="7"/>
        <v>0</v>
      </c>
      <c r="Z30" s="48" t="s">
        <v>29</v>
      </c>
      <c r="AA30" s="48">
        <f t="shared" si="5"/>
        <v>3.0149270000000001</v>
      </c>
      <c r="AB30" s="48">
        <f t="shared" si="6"/>
        <v>0</v>
      </c>
    </row>
    <row r="31" spans="1:31" x14ac:dyDescent="0.25">
      <c r="A31" s="46" t="s">
        <v>95</v>
      </c>
      <c r="B31" s="50" t="s">
        <v>96</v>
      </c>
      <c r="C31" s="124">
        <v>0.16327519229960402</v>
      </c>
      <c r="D31" s="88">
        <v>0</v>
      </c>
      <c r="E31" s="88">
        <v>0</v>
      </c>
      <c r="F31" s="99">
        <f>C31</f>
        <v>0.16327519229960402</v>
      </c>
      <c r="G31" s="88">
        <v>0</v>
      </c>
      <c r="H31" s="88" t="s">
        <v>29</v>
      </c>
      <c r="I31" s="88">
        <v>0</v>
      </c>
      <c r="J31" s="88" t="s">
        <v>29</v>
      </c>
      <c r="K31" s="88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124">
        <v>0.16327519229960402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5"/>
        <v>0.16327519229960402</v>
      </c>
      <c r="AB31" s="88">
        <f t="shared" si="6"/>
        <v>0</v>
      </c>
    </row>
    <row r="32" spans="1:31" ht="31.5" x14ac:dyDescent="0.25">
      <c r="A32" s="46" t="s">
        <v>97</v>
      </c>
      <c r="B32" s="50" t="s">
        <v>98</v>
      </c>
      <c r="C32" s="124">
        <v>2.3518212874233098</v>
      </c>
      <c r="D32" s="88">
        <v>0</v>
      </c>
      <c r="E32" s="88">
        <v>0</v>
      </c>
      <c r="F32" s="99">
        <f>C32</f>
        <v>2.3518212874233098</v>
      </c>
      <c r="G32" s="88">
        <v>0</v>
      </c>
      <c r="H32" s="88" t="s">
        <v>29</v>
      </c>
      <c r="I32" s="88">
        <v>0</v>
      </c>
      <c r="J32" s="88" t="s">
        <v>29</v>
      </c>
      <c r="K32" s="88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124">
        <v>2.3518212874233098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5"/>
        <v>2.3518212874233098</v>
      </c>
      <c r="AB32" s="88">
        <f t="shared" si="6"/>
        <v>0</v>
      </c>
    </row>
    <row r="33" spans="1:28" x14ac:dyDescent="0.25">
      <c r="A33" s="46" t="s">
        <v>99</v>
      </c>
      <c r="B33" s="50" t="s">
        <v>100</v>
      </c>
      <c r="C33" s="124">
        <v>0.49983052027708652</v>
      </c>
      <c r="D33" s="88">
        <v>0</v>
      </c>
      <c r="E33" s="88">
        <v>0</v>
      </c>
      <c r="F33" s="99">
        <f>C33</f>
        <v>0.49983052027708652</v>
      </c>
      <c r="G33" s="88">
        <v>0</v>
      </c>
      <c r="H33" s="88" t="s">
        <v>29</v>
      </c>
      <c r="I33" s="88">
        <v>0</v>
      </c>
      <c r="J33" s="88" t="s">
        <v>29</v>
      </c>
      <c r="K33" s="88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124">
        <v>0.49983052027708652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5"/>
        <v>0.49983052027708652</v>
      </c>
      <c r="AB33" s="88">
        <f t="shared" si="6"/>
        <v>0</v>
      </c>
    </row>
    <row r="34" spans="1:28" x14ac:dyDescent="0.25">
      <c r="A34" s="46" t="s">
        <v>101</v>
      </c>
      <c r="B34" s="50" t="s">
        <v>102</v>
      </c>
      <c r="C34" s="99">
        <v>0</v>
      </c>
      <c r="D34" s="88">
        <v>0</v>
      </c>
      <c r="E34" s="88">
        <v>0</v>
      </c>
      <c r="F34" s="99">
        <v>0</v>
      </c>
      <c r="G34" s="88">
        <v>0</v>
      </c>
      <c r="H34" s="88" t="s">
        <v>29</v>
      </c>
      <c r="I34" s="88">
        <v>0</v>
      </c>
      <c r="J34" s="88" t="s">
        <v>29</v>
      </c>
      <c r="K34" s="88">
        <v>0</v>
      </c>
      <c r="L34" s="88" t="s">
        <v>29</v>
      </c>
      <c r="M34" s="88">
        <v>0</v>
      </c>
      <c r="N34" s="88" t="s">
        <v>29</v>
      </c>
      <c r="O34" s="88">
        <v>0</v>
      </c>
      <c r="P34" s="88" t="s">
        <v>29</v>
      </c>
      <c r="Q34" s="88">
        <v>0</v>
      </c>
      <c r="R34" s="88" t="s">
        <v>29</v>
      </c>
      <c r="S34" s="99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5"/>
        <v>0</v>
      </c>
      <c r="AB34" s="88">
        <f t="shared" si="6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0.25</v>
      </c>
      <c r="D35" s="48">
        <f t="shared" ref="D35:Y35" si="12">D36+D37+D38+D39+D40+D41+D42</f>
        <v>0</v>
      </c>
      <c r="E35" s="48">
        <f t="shared" si="12"/>
        <v>0</v>
      </c>
      <c r="F35" s="48">
        <f t="shared" si="12"/>
        <v>0.31</v>
      </c>
      <c r="G35" s="48">
        <f t="shared" ref="G35" si="13">G36+G37+G38+G39+G40+G41+G42</f>
        <v>0</v>
      </c>
      <c r="H35" s="48" t="s">
        <v>29</v>
      </c>
      <c r="I35" s="48">
        <f t="shared" ref="I35" si="14">I36+I37+I38+I39+I40+I41+I42</f>
        <v>0</v>
      </c>
      <c r="J35" s="48" t="s">
        <v>29</v>
      </c>
      <c r="K35" s="48">
        <f t="shared" ref="K35" si="15">K36+K37+K38+K39+K40+K41+K42</f>
        <v>0</v>
      </c>
      <c r="L35" s="48" t="s">
        <v>29</v>
      </c>
      <c r="M35" s="48">
        <f t="shared" si="12"/>
        <v>0</v>
      </c>
      <c r="N35" s="48" t="s">
        <v>29</v>
      </c>
      <c r="O35" s="48">
        <f t="shared" ref="O35" si="16">O36+O37+O38+O39+O40+O41+O42</f>
        <v>0</v>
      </c>
      <c r="P35" s="48" t="s">
        <v>29</v>
      </c>
      <c r="Q35" s="48">
        <f t="shared" si="12"/>
        <v>0</v>
      </c>
      <c r="R35" s="48" t="s">
        <v>29</v>
      </c>
      <c r="S35" s="48">
        <f>S36+S37+S38+S39+S40+S41+S42</f>
        <v>0.25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12"/>
        <v>0</v>
      </c>
      <c r="X35" s="48" t="s">
        <v>29</v>
      </c>
      <c r="Y35" s="48">
        <f t="shared" si="12"/>
        <v>0</v>
      </c>
      <c r="Z35" s="48" t="s">
        <v>29</v>
      </c>
      <c r="AA35" s="48">
        <f t="shared" si="5"/>
        <v>0.25</v>
      </c>
      <c r="AB35" s="48">
        <f t="shared" si="6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9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5"/>
        <v>0</v>
      </c>
      <c r="AB36" s="88">
        <f t="shared" si="6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9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5"/>
        <v>0</v>
      </c>
      <c r="AB37" s="88">
        <f t="shared" si="6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9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5"/>
        <v>0</v>
      </c>
      <c r="AB38" s="88">
        <f t="shared" si="6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5"/>
        <v>0</v>
      </c>
      <c r="AB39" s="88">
        <f t="shared" si="6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5"/>
        <v>0</v>
      </c>
      <c r="AB40" s="88">
        <f t="shared" si="6"/>
        <v>0</v>
      </c>
    </row>
    <row r="41" spans="1:28" x14ac:dyDescent="0.25">
      <c r="A41" s="49" t="s">
        <v>114</v>
      </c>
      <c r="B41" s="50" t="s">
        <v>115</v>
      </c>
      <c r="C41" s="88">
        <v>0.25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0.25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5"/>
        <v>0.25</v>
      </c>
      <c r="AB41" s="88">
        <f t="shared" si="6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9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5"/>
        <v>0</v>
      </c>
      <c r="AB42" s="88">
        <f t="shared" si="6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0.25</v>
      </c>
      <c r="D43" s="48">
        <f t="shared" ref="D43:F43" si="17">D44+D45+D46+D47+D48+D49+D50</f>
        <v>0</v>
      </c>
      <c r="E43" s="48">
        <f t="shared" si="17"/>
        <v>0</v>
      </c>
      <c r="F43" s="48">
        <f t="shared" si="17"/>
        <v>0.25</v>
      </c>
      <c r="G43" s="48">
        <f t="shared" ref="G43" si="18"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ref="K43" si="19">K44+K45+K46+K47+K48+K49+K50</f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0.25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5"/>
        <v>0.25</v>
      </c>
      <c r="AB43" s="48">
        <f t="shared" si="6"/>
        <v>0</v>
      </c>
    </row>
    <row r="44" spans="1:28" x14ac:dyDescent="0.25">
      <c r="A44" s="49" t="s">
        <v>119</v>
      </c>
      <c r="B44" s="50" t="s">
        <v>120</v>
      </c>
      <c r="C44" s="88">
        <f t="shared" ref="C44:F49" si="20">C36</f>
        <v>0</v>
      </c>
      <c r="D44" s="88">
        <f t="shared" si="20"/>
        <v>0</v>
      </c>
      <c r="E44" s="88">
        <f t="shared" si="20"/>
        <v>0</v>
      </c>
      <c r="F44" s="88">
        <f t="shared" si="20"/>
        <v>0</v>
      </c>
      <c r="G44" s="88">
        <f t="shared" ref="G44" si="21">G36</f>
        <v>0</v>
      </c>
      <c r="H44" s="88" t="s">
        <v>29</v>
      </c>
      <c r="I44" s="88">
        <f t="shared" ref="I44:I50" si="22">I36</f>
        <v>0</v>
      </c>
      <c r="J44" s="88" t="s">
        <v>29</v>
      </c>
      <c r="K44" s="88">
        <f t="shared" ref="K44:K49" si="23">K36</f>
        <v>0</v>
      </c>
      <c r="L44" s="88" t="s">
        <v>29</v>
      </c>
      <c r="M44" s="88">
        <f t="shared" ref="M44:O50" si="24">M36</f>
        <v>0</v>
      </c>
      <c r="N44" s="88" t="s">
        <v>29</v>
      </c>
      <c r="O44" s="88">
        <f t="shared" si="24"/>
        <v>0</v>
      </c>
      <c r="P44" s="88" t="s">
        <v>29</v>
      </c>
      <c r="Q44" s="88">
        <f t="shared" ref="Q44:Q50" si="25">Q36</f>
        <v>0</v>
      </c>
      <c r="R44" s="88" t="s">
        <v>29</v>
      </c>
      <c r="S44" s="88">
        <f t="shared" ref="S44" si="26">S36</f>
        <v>0</v>
      </c>
      <c r="T44" s="88" t="s">
        <v>29</v>
      </c>
      <c r="U44" s="88">
        <f t="shared" ref="U44:U49" si="27">U36</f>
        <v>0</v>
      </c>
      <c r="V44" s="88" t="s">
        <v>29</v>
      </c>
      <c r="W44" s="88">
        <f t="shared" ref="W44:W49" si="28">W36</f>
        <v>0</v>
      </c>
      <c r="X44" s="88" t="s">
        <v>29</v>
      </c>
      <c r="Y44" s="88">
        <f t="shared" ref="Y44:Y50" si="29">Y36</f>
        <v>0</v>
      </c>
      <c r="Z44" s="88" t="s">
        <v>29</v>
      </c>
      <c r="AA44" s="88">
        <f t="shared" si="5"/>
        <v>0</v>
      </c>
      <c r="AB44" s="88">
        <f t="shared" si="6"/>
        <v>0</v>
      </c>
    </row>
    <row r="45" spans="1:28" x14ac:dyDescent="0.25">
      <c r="A45" s="49" t="s">
        <v>121</v>
      </c>
      <c r="B45" s="50" t="s">
        <v>107</v>
      </c>
      <c r="C45" s="88">
        <f t="shared" si="20"/>
        <v>0</v>
      </c>
      <c r="D45" s="88">
        <f t="shared" si="20"/>
        <v>0</v>
      </c>
      <c r="E45" s="88">
        <f t="shared" si="20"/>
        <v>0</v>
      </c>
      <c r="F45" s="88">
        <f t="shared" si="20"/>
        <v>0</v>
      </c>
      <c r="G45" s="88">
        <f t="shared" ref="G45" si="30">G37</f>
        <v>0</v>
      </c>
      <c r="H45" s="88" t="s">
        <v>29</v>
      </c>
      <c r="I45" s="88">
        <f t="shared" si="22"/>
        <v>0</v>
      </c>
      <c r="J45" s="88" t="s">
        <v>29</v>
      </c>
      <c r="K45" s="88">
        <f t="shared" si="23"/>
        <v>0</v>
      </c>
      <c r="L45" s="88" t="s">
        <v>29</v>
      </c>
      <c r="M45" s="88">
        <f t="shared" si="24"/>
        <v>0</v>
      </c>
      <c r="N45" s="88" t="s">
        <v>29</v>
      </c>
      <c r="O45" s="88">
        <f t="shared" si="24"/>
        <v>0</v>
      </c>
      <c r="P45" s="88" t="s">
        <v>29</v>
      </c>
      <c r="Q45" s="88">
        <f t="shared" si="25"/>
        <v>0</v>
      </c>
      <c r="R45" s="88" t="s">
        <v>29</v>
      </c>
      <c r="S45" s="88">
        <f t="shared" ref="S45" si="31">S37</f>
        <v>0</v>
      </c>
      <c r="T45" s="88" t="s">
        <v>29</v>
      </c>
      <c r="U45" s="88">
        <f t="shared" si="27"/>
        <v>0</v>
      </c>
      <c r="V45" s="88" t="s">
        <v>29</v>
      </c>
      <c r="W45" s="88">
        <f t="shared" si="28"/>
        <v>0</v>
      </c>
      <c r="X45" s="88" t="s">
        <v>29</v>
      </c>
      <c r="Y45" s="88">
        <f t="shared" si="29"/>
        <v>0</v>
      </c>
      <c r="Z45" s="88" t="s">
        <v>29</v>
      </c>
      <c r="AA45" s="88">
        <f t="shared" si="5"/>
        <v>0</v>
      </c>
      <c r="AB45" s="88">
        <f t="shared" si="6"/>
        <v>0</v>
      </c>
    </row>
    <row r="46" spans="1:28" x14ac:dyDescent="0.25">
      <c r="A46" s="49" t="s">
        <v>122</v>
      </c>
      <c r="B46" s="50" t="s">
        <v>109</v>
      </c>
      <c r="C46" s="88">
        <f t="shared" si="20"/>
        <v>0</v>
      </c>
      <c r="D46" s="88">
        <f t="shared" si="20"/>
        <v>0</v>
      </c>
      <c r="E46" s="88">
        <f t="shared" si="20"/>
        <v>0</v>
      </c>
      <c r="F46" s="88">
        <f t="shared" si="20"/>
        <v>0</v>
      </c>
      <c r="G46" s="88">
        <f t="shared" ref="G46" si="32">G38</f>
        <v>0</v>
      </c>
      <c r="H46" s="88" t="s">
        <v>29</v>
      </c>
      <c r="I46" s="88">
        <f t="shared" si="22"/>
        <v>0</v>
      </c>
      <c r="J46" s="88" t="s">
        <v>29</v>
      </c>
      <c r="K46" s="88">
        <f t="shared" si="23"/>
        <v>0</v>
      </c>
      <c r="L46" s="88" t="s">
        <v>29</v>
      </c>
      <c r="M46" s="88">
        <f t="shared" si="24"/>
        <v>0</v>
      </c>
      <c r="N46" s="88" t="s">
        <v>29</v>
      </c>
      <c r="O46" s="88">
        <f t="shared" si="24"/>
        <v>0</v>
      </c>
      <c r="P46" s="88" t="s">
        <v>29</v>
      </c>
      <c r="Q46" s="88">
        <f t="shared" si="25"/>
        <v>0</v>
      </c>
      <c r="R46" s="88" t="s">
        <v>29</v>
      </c>
      <c r="S46" s="88">
        <f t="shared" ref="S46" si="33">S38</f>
        <v>0</v>
      </c>
      <c r="T46" s="88" t="s">
        <v>29</v>
      </c>
      <c r="U46" s="88">
        <f t="shared" si="27"/>
        <v>0</v>
      </c>
      <c r="V46" s="88" t="s">
        <v>29</v>
      </c>
      <c r="W46" s="88">
        <f t="shared" si="28"/>
        <v>0</v>
      </c>
      <c r="X46" s="88" t="s">
        <v>29</v>
      </c>
      <c r="Y46" s="88">
        <f t="shared" si="29"/>
        <v>0</v>
      </c>
      <c r="Z46" s="88" t="s">
        <v>29</v>
      </c>
      <c r="AA46" s="88">
        <f t="shared" si="5"/>
        <v>0</v>
      </c>
      <c r="AB46" s="88">
        <f t="shared" si="6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20"/>
        <v>0</v>
      </c>
      <c r="E47" s="88">
        <f t="shared" si="20"/>
        <v>0</v>
      </c>
      <c r="F47" s="88">
        <v>0</v>
      </c>
      <c r="G47" s="88">
        <f t="shared" ref="G47" si="34">G39</f>
        <v>0</v>
      </c>
      <c r="H47" s="88" t="s">
        <v>29</v>
      </c>
      <c r="I47" s="88">
        <f t="shared" si="22"/>
        <v>0</v>
      </c>
      <c r="J47" s="88" t="s">
        <v>29</v>
      </c>
      <c r="K47" s="88">
        <f t="shared" si="23"/>
        <v>0</v>
      </c>
      <c r="L47" s="88" t="s">
        <v>29</v>
      </c>
      <c r="M47" s="88">
        <f t="shared" si="24"/>
        <v>0</v>
      </c>
      <c r="N47" s="88" t="s">
        <v>29</v>
      </c>
      <c r="O47" s="88">
        <f t="shared" si="24"/>
        <v>0</v>
      </c>
      <c r="P47" s="88" t="s">
        <v>29</v>
      </c>
      <c r="Q47" s="88">
        <f t="shared" si="25"/>
        <v>0</v>
      </c>
      <c r="R47" s="88" t="s">
        <v>29</v>
      </c>
      <c r="S47" s="88">
        <v>0</v>
      </c>
      <c r="T47" s="88" t="s">
        <v>29</v>
      </c>
      <c r="U47" s="88">
        <f t="shared" si="27"/>
        <v>0</v>
      </c>
      <c r="V47" s="88" t="s">
        <v>29</v>
      </c>
      <c r="W47" s="88">
        <f t="shared" si="28"/>
        <v>0</v>
      </c>
      <c r="X47" s="88" t="s">
        <v>29</v>
      </c>
      <c r="Y47" s="88">
        <f t="shared" si="29"/>
        <v>0</v>
      </c>
      <c r="Z47" s="88" t="s">
        <v>29</v>
      </c>
      <c r="AA47" s="88">
        <f t="shared" si="5"/>
        <v>0</v>
      </c>
      <c r="AB47" s="88">
        <f t="shared" si="6"/>
        <v>0</v>
      </c>
    </row>
    <row r="48" spans="1:28" ht="31.5" x14ac:dyDescent="0.25">
      <c r="A48" s="49" t="s">
        <v>124</v>
      </c>
      <c r="B48" s="50" t="s">
        <v>113</v>
      </c>
      <c r="C48" s="88">
        <f t="shared" si="20"/>
        <v>0</v>
      </c>
      <c r="D48" s="88">
        <f t="shared" si="20"/>
        <v>0</v>
      </c>
      <c r="E48" s="88">
        <f t="shared" si="20"/>
        <v>0</v>
      </c>
      <c r="F48" s="88">
        <f t="shared" si="20"/>
        <v>0</v>
      </c>
      <c r="G48" s="88">
        <f t="shared" ref="G48" si="35">G40</f>
        <v>0</v>
      </c>
      <c r="H48" s="88" t="s">
        <v>29</v>
      </c>
      <c r="I48" s="88">
        <f t="shared" si="22"/>
        <v>0</v>
      </c>
      <c r="J48" s="88" t="s">
        <v>29</v>
      </c>
      <c r="K48" s="88">
        <f t="shared" si="23"/>
        <v>0</v>
      </c>
      <c r="L48" s="88" t="s">
        <v>29</v>
      </c>
      <c r="M48" s="88">
        <f t="shared" si="24"/>
        <v>0</v>
      </c>
      <c r="N48" s="88" t="s">
        <v>29</v>
      </c>
      <c r="O48" s="88">
        <f t="shared" si="24"/>
        <v>0</v>
      </c>
      <c r="P48" s="88" t="s">
        <v>29</v>
      </c>
      <c r="Q48" s="88">
        <f t="shared" si="25"/>
        <v>0</v>
      </c>
      <c r="R48" s="88" t="s">
        <v>29</v>
      </c>
      <c r="S48" s="88">
        <f t="shared" ref="S48" si="36">S40</f>
        <v>0</v>
      </c>
      <c r="T48" s="88" t="s">
        <v>29</v>
      </c>
      <c r="U48" s="88">
        <f t="shared" si="27"/>
        <v>0</v>
      </c>
      <c r="V48" s="88" t="s">
        <v>29</v>
      </c>
      <c r="W48" s="88">
        <f t="shared" si="28"/>
        <v>0</v>
      </c>
      <c r="X48" s="88" t="s">
        <v>29</v>
      </c>
      <c r="Y48" s="88">
        <f t="shared" si="29"/>
        <v>0</v>
      </c>
      <c r="Z48" s="88" t="s">
        <v>29</v>
      </c>
      <c r="AA48" s="88">
        <f t="shared" si="5"/>
        <v>0</v>
      </c>
      <c r="AB48" s="88">
        <f t="shared" si="6"/>
        <v>0</v>
      </c>
    </row>
    <row r="49" spans="1:28" x14ac:dyDescent="0.25">
      <c r="A49" s="49" t="s">
        <v>125</v>
      </c>
      <c r="B49" s="50" t="s">
        <v>115</v>
      </c>
      <c r="C49" s="88">
        <f>C41</f>
        <v>0.25</v>
      </c>
      <c r="D49" s="88">
        <f t="shared" si="20"/>
        <v>0</v>
      </c>
      <c r="E49" s="88">
        <f t="shared" si="20"/>
        <v>0</v>
      </c>
      <c r="F49" s="88">
        <f>C49</f>
        <v>0.25</v>
      </c>
      <c r="G49" s="88">
        <f t="shared" ref="G49" si="37">G41</f>
        <v>0</v>
      </c>
      <c r="H49" s="88" t="s">
        <v>29</v>
      </c>
      <c r="I49" s="88">
        <f t="shared" si="22"/>
        <v>0</v>
      </c>
      <c r="J49" s="88" t="s">
        <v>29</v>
      </c>
      <c r="K49" s="88">
        <f t="shared" si="23"/>
        <v>0</v>
      </c>
      <c r="L49" s="88" t="s">
        <v>29</v>
      </c>
      <c r="M49" s="88">
        <f t="shared" si="24"/>
        <v>0</v>
      </c>
      <c r="N49" s="88" t="s">
        <v>29</v>
      </c>
      <c r="O49" s="88">
        <f t="shared" si="24"/>
        <v>0</v>
      </c>
      <c r="P49" s="88" t="s">
        <v>29</v>
      </c>
      <c r="Q49" s="88">
        <f t="shared" si="25"/>
        <v>0</v>
      </c>
      <c r="R49" s="88" t="s">
        <v>29</v>
      </c>
      <c r="S49" s="88">
        <f>S41</f>
        <v>0.25</v>
      </c>
      <c r="T49" s="88" t="s">
        <v>29</v>
      </c>
      <c r="U49" s="88">
        <f t="shared" si="27"/>
        <v>0</v>
      </c>
      <c r="V49" s="88" t="s">
        <v>29</v>
      </c>
      <c r="W49" s="88">
        <f t="shared" si="28"/>
        <v>0</v>
      </c>
      <c r="X49" s="88" t="s">
        <v>29</v>
      </c>
      <c r="Y49" s="88">
        <f t="shared" si="29"/>
        <v>0</v>
      </c>
      <c r="Z49" s="88" t="s">
        <v>29</v>
      </c>
      <c r="AA49" s="88">
        <f t="shared" si="5"/>
        <v>0.25</v>
      </c>
      <c r="AB49" s="88">
        <f t="shared" si="6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v>0</v>
      </c>
      <c r="H50" s="88" t="s">
        <v>29</v>
      </c>
      <c r="I50" s="89">
        <f t="shared" si="22"/>
        <v>0</v>
      </c>
      <c r="J50" s="88" t="s">
        <v>29</v>
      </c>
      <c r="K50" s="89">
        <v>0</v>
      </c>
      <c r="L50" s="88" t="s">
        <v>29</v>
      </c>
      <c r="M50" s="89">
        <f t="shared" si="24"/>
        <v>0</v>
      </c>
      <c r="N50" s="88" t="s">
        <v>29</v>
      </c>
      <c r="O50" s="89">
        <f t="shared" si="24"/>
        <v>0</v>
      </c>
      <c r="P50" s="88" t="s">
        <v>29</v>
      </c>
      <c r="Q50" s="89">
        <f t="shared" si="25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9"/>
        <v>0</v>
      </c>
      <c r="Z50" s="88" t="s">
        <v>29</v>
      </c>
      <c r="AA50" s="88">
        <f t="shared" si="5"/>
        <v>0</v>
      </c>
      <c r="AB50" s="88">
        <f t="shared" si="6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3.0149270000000001</v>
      </c>
      <c r="D52" s="88">
        <f t="shared" ref="D52:Y52" si="38">D30</f>
        <v>0</v>
      </c>
      <c r="E52" s="88">
        <f t="shared" si="38"/>
        <v>0</v>
      </c>
      <c r="F52" s="88">
        <f>C52</f>
        <v>3.0149270000000001</v>
      </c>
      <c r="G52" s="88">
        <f t="shared" ref="G52" si="39">G30</f>
        <v>0</v>
      </c>
      <c r="H52" s="88" t="s">
        <v>29</v>
      </c>
      <c r="I52" s="88">
        <f t="shared" ref="I52" si="40">I30</f>
        <v>0</v>
      </c>
      <c r="J52" s="88" t="s">
        <v>29</v>
      </c>
      <c r="K52" s="88">
        <f t="shared" ref="K52" si="41">K30</f>
        <v>0</v>
      </c>
      <c r="L52" s="88" t="s">
        <v>29</v>
      </c>
      <c r="M52" s="88">
        <f t="shared" si="38"/>
        <v>0</v>
      </c>
      <c r="N52" s="88" t="s">
        <v>29</v>
      </c>
      <c r="O52" s="88">
        <f t="shared" ref="O52" si="42">O30</f>
        <v>0</v>
      </c>
      <c r="P52" s="88" t="s">
        <v>29</v>
      </c>
      <c r="Q52" s="88">
        <f t="shared" si="38"/>
        <v>0</v>
      </c>
      <c r="R52" s="88" t="s">
        <v>29</v>
      </c>
      <c r="S52" s="88">
        <f>S30</f>
        <v>3.0149270000000001</v>
      </c>
      <c r="T52" s="88" t="s">
        <v>29</v>
      </c>
      <c r="U52" s="88">
        <f t="shared" si="38"/>
        <v>0</v>
      </c>
      <c r="V52" s="88" t="s">
        <v>29</v>
      </c>
      <c r="W52" s="88">
        <f t="shared" si="38"/>
        <v>0</v>
      </c>
      <c r="X52" s="88" t="s">
        <v>29</v>
      </c>
      <c r="Y52" s="88">
        <f t="shared" si="38"/>
        <v>0</v>
      </c>
      <c r="Z52" s="88" t="s">
        <v>29</v>
      </c>
      <c r="AA52" s="88">
        <f>G52+K52+O52+S52+W52</f>
        <v>3.0149270000000001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F55" si="43">C44</f>
        <v>0</v>
      </c>
      <c r="D53" s="88">
        <f t="shared" si="43"/>
        <v>0</v>
      </c>
      <c r="E53" s="88">
        <f t="shared" si="43"/>
        <v>0</v>
      </c>
      <c r="F53" s="88">
        <f t="shared" si="43"/>
        <v>0</v>
      </c>
      <c r="G53" s="88">
        <f t="shared" ref="G53" si="44">G44</f>
        <v>0</v>
      </c>
      <c r="H53" s="88" t="s">
        <v>29</v>
      </c>
      <c r="I53" s="88">
        <f>I44</f>
        <v>0</v>
      </c>
      <c r="J53" s="88" t="s">
        <v>29</v>
      </c>
      <c r="K53" s="88">
        <f t="shared" ref="K53:K55" si="45">K44</f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 t="shared" ref="S53" si="46"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47">G53+K53+O53+S53+W53</f>
        <v>0</v>
      </c>
      <c r="AB53" s="88">
        <f t="shared" ref="AB53:AB64" si="48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43"/>
        <v>0</v>
      </c>
      <c r="D54" s="89">
        <f t="shared" si="43"/>
        <v>0</v>
      </c>
      <c r="E54" s="89">
        <f t="shared" si="43"/>
        <v>0</v>
      </c>
      <c r="F54" s="89">
        <f t="shared" si="43"/>
        <v>0</v>
      </c>
      <c r="G54" s="89">
        <f t="shared" ref="G54" si="49">G45</f>
        <v>0</v>
      </c>
      <c r="H54" s="88" t="s">
        <v>29</v>
      </c>
      <c r="I54" s="89">
        <f>I45</f>
        <v>0</v>
      </c>
      <c r="J54" s="88" t="s">
        <v>29</v>
      </c>
      <c r="K54" s="89">
        <f t="shared" si="45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 t="shared" ref="S54" si="50"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47"/>
        <v>0</v>
      </c>
      <c r="AB54" s="88">
        <f t="shared" si="48"/>
        <v>0</v>
      </c>
    </row>
    <row r="55" spans="1:28" x14ac:dyDescent="0.25">
      <c r="A55" s="49" t="s">
        <v>134</v>
      </c>
      <c r="B55" s="52" t="s">
        <v>135</v>
      </c>
      <c r="C55" s="89">
        <f t="shared" si="43"/>
        <v>0</v>
      </c>
      <c r="D55" s="89">
        <f t="shared" si="43"/>
        <v>0</v>
      </c>
      <c r="E55" s="89">
        <f t="shared" si="43"/>
        <v>0</v>
      </c>
      <c r="F55" s="89">
        <f t="shared" si="43"/>
        <v>0</v>
      </c>
      <c r="G55" s="89">
        <f t="shared" ref="G55" si="51">G46</f>
        <v>0</v>
      </c>
      <c r="H55" s="88" t="s">
        <v>29</v>
      </c>
      <c r="I55" s="89">
        <f>I46</f>
        <v>0</v>
      </c>
      <c r="J55" s="88" t="s">
        <v>29</v>
      </c>
      <c r="K55" s="89">
        <f t="shared" si="45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 t="shared" ref="S55" si="52"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47"/>
        <v>0</v>
      </c>
      <c r="AB55" s="88">
        <f t="shared" si="48"/>
        <v>0</v>
      </c>
    </row>
    <row r="56" spans="1:28" x14ac:dyDescent="0.25">
      <c r="A56" s="49" t="s">
        <v>136</v>
      </c>
      <c r="B56" s="52" t="s">
        <v>137</v>
      </c>
      <c r="C56" s="89">
        <f>C41</f>
        <v>0.25</v>
      </c>
      <c r="D56" s="89">
        <f t="shared" ref="D56:E56" si="53">D47+D48+D49</f>
        <v>0</v>
      </c>
      <c r="E56" s="89">
        <f t="shared" si="53"/>
        <v>0</v>
      </c>
      <c r="F56" s="89">
        <f>C56</f>
        <v>0.25</v>
      </c>
      <c r="G56" s="89">
        <f t="shared" ref="G56" si="54"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ref="K56" si="55">K47+K48+K49</f>
        <v>0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S41</f>
        <v>0.25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47"/>
        <v>0.25</v>
      </c>
      <c r="AB56" s="88">
        <f t="shared" si="48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F57" si="56">E50</f>
        <v>0</v>
      </c>
      <c r="F57" s="89">
        <f t="shared" si="56"/>
        <v>0</v>
      </c>
      <c r="G57" s="89">
        <f t="shared" ref="G57" si="57">G50</f>
        <v>0</v>
      </c>
      <c r="H57" s="88" t="s">
        <v>29</v>
      </c>
      <c r="I57" s="89">
        <f>I50</f>
        <v>0</v>
      </c>
      <c r="J57" s="88" t="s">
        <v>29</v>
      </c>
      <c r="K57" s="89">
        <f t="shared" ref="K57" si="58">K50</f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48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91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59">D60+D61+D62+D63+D64</f>
        <v>0</v>
      </c>
      <c r="E59" s="48">
        <f t="shared" si="59"/>
        <v>0</v>
      </c>
      <c r="F59" s="48">
        <f t="shared" si="59"/>
        <v>0</v>
      </c>
      <c r="G59" s="48">
        <f t="shared" ref="G59" si="60">G60+G61+G62+G63+G64</f>
        <v>0</v>
      </c>
      <c r="H59" s="48" t="s">
        <v>29</v>
      </c>
      <c r="I59" s="48">
        <f t="shared" ref="I59" si="61">I60+I61+I62+I63+I64</f>
        <v>0</v>
      </c>
      <c r="J59" s="48" t="s">
        <v>29</v>
      </c>
      <c r="K59" s="48">
        <f t="shared" ref="K59" si="62">K60+K61+K62+K63+K64</f>
        <v>0</v>
      </c>
      <c r="L59" s="48" t="s">
        <v>29</v>
      </c>
      <c r="M59" s="48">
        <f t="shared" si="59"/>
        <v>0</v>
      </c>
      <c r="N59" s="48" t="s">
        <v>29</v>
      </c>
      <c r="O59" s="48">
        <f t="shared" ref="O59" si="63">O60+O61+O62+O63+O64</f>
        <v>0</v>
      </c>
      <c r="P59" s="48" t="s">
        <v>29</v>
      </c>
      <c r="Q59" s="48">
        <f t="shared" si="59"/>
        <v>0</v>
      </c>
      <c r="R59" s="48" t="s">
        <v>29</v>
      </c>
      <c r="S59" s="48">
        <f>S60+S61+S62+S63+S64</f>
        <v>0</v>
      </c>
      <c r="T59" s="48" t="s">
        <v>29</v>
      </c>
      <c r="U59" s="48">
        <f t="shared" si="59"/>
        <v>0</v>
      </c>
      <c r="V59" s="48" t="s">
        <v>29</v>
      </c>
      <c r="W59" s="48">
        <f t="shared" si="59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48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64">G60+K60+O60+S60+W60</f>
        <v>0</v>
      </c>
      <c r="AB60" s="88">
        <f t="shared" si="48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64"/>
        <v>0</v>
      </c>
      <c r="AB61" s="88">
        <f t="shared" si="48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64"/>
        <v>0</v>
      </c>
      <c r="AB62" s="88">
        <f t="shared" si="48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64"/>
        <v>0</v>
      </c>
      <c r="AB63" s="88">
        <f t="shared" si="48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64"/>
        <v>0</v>
      </c>
      <c r="AB64" s="88">
        <f t="shared" si="48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2"/>
      <c r="C66" s="162"/>
      <c r="D66" s="162"/>
      <c r="E66" s="162"/>
      <c r="F66" s="162"/>
      <c r="G66" s="162"/>
      <c r="H66" s="162"/>
      <c r="I66" s="162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3"/>
      <c r="C68" s="163"/>
      <c r="D68" s="163"/>
      <c r="E68" s="163"/>
      <c r="F68" s="163"/>
      <c r="G68" s="163"/>
      <c r="H68" s="163"/>
      <c r="I68" s="163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2"/>
      <c r="C70" s="162"/>
      <c r="D70" s="162"/>
      <c r="E70" s="162"/>
      <c r="F70" s="162"/>
      <c r="G70" s="162"/>
      <c r="H70" s="162"/>
      <c r="I70" s="162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2"/>
      <c r="C72" s="162"/>
      <c r="D72" s="162"/>
      <c r="E72" s="162"/>
      <c r="F72" s="162"/>
      <c r="G72" s="162"/>
      <c r="H72" s="162"/>
      <c r="I72" s="162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3"/>
      <c r="C73" s="163"/>
      <c r="D73" s="163"/>
      <c r="E73" s="163"/>
      <c r="F73" s="163"/>
      <c r="G73" s="163"/>
      <c r="H73" s="163"/>
      <c r="I73" s="163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2"/>
      <c r="C74" s="162"/>
      <c r="D74" s="162"/>
      <c r="E74" s="162"/>
      <c r="F74" s="162"/>
      <c r="G74" s="162"/>
      <c r="H74" s="162"/>
      <c r="I74" s="162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0"/>
      <c r="C75" s="160"/>
      <c r="D75" s="160"/>
      <c r="E75" s="160"/>
      <c r="F75" s="160"/>
      <c r="G75" s="160"/>
      <c r="H75" s="160"/>
      <c r="I75" s="160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1"/>
      <c r="C77" s="161"/>
      <c r="D77" s="161"/>
      <c r="E77" s="161"/>
      <c r="F77" s="161"/>
      <c r="G77" s="161"/>
      <c r="H77" s="161"/>
      <c r="I77" s="161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2025-05-26T08:37:13Z</dcterms:modified>
</cp:coreProperties>
</file>